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acorp.sharepoint.com/sites/grp-investorrelationsteam/Shared Documents/General/1 Kvartalsrapporter/4 Förfalloprofil/1 Rapportfiler/"/>
    </mc:Choice>
  </mc:AlternateContent>
  <xr:revisionPtr revIDLastSave="391" documentId="8_{806DBE22-6359-4203-BAFA-FD626616CE7E}" xr6:coauthVersionLast="47" xr6:coauthVersionMax="47" xr10:uidLastSave="{57755C07-CC24-4399-9D73-ABCF33704CD8}"/>
  <bookViews>
    <workbookView minimized="1" xWindow="10668" yWindow="2532" windowWidth="19656" windowHeight="12120" xr2:uid="{00000000-000D-0000-FFFF-FFFF00000000}"/>
  </bookViews>
  <sheets>
    <sheet name="ENG" sheetId="1" r:id="rId1"/>
    <sheet name="Chart1" sheetId="3" r:id="rId2"/>
  </sheets>
  <definedNames>
    <definedName name="_xlchart.v1.0" hidden="1">ENG!$A$27:$A$31</definedName>
    <definedName name="_xlchart.v1.1" hidden="1">ENG!$B$26</definedName>
    <definedName name="_xlchart.v1.2" hidden="1">ENG!$B$27:$B$31</definedName>
    <definedName name="_xlchart.v1.3" hidden="1">ENG!$A$33:$A$37</definedName>
    <definedName name="_xlchart.v1.4" hidden="1">ENG!$B$33:$B$37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F22" i="1"/>
  <c r="E22" i="1"/>
  <c r="D22" i="1"/>
  <c r="C22" i="1"/>
  <c r="B22" i="1"/>
  <c r="I22" i="1"/>
  <c r="H22" i="1"/>
  <c r="I20" i="1"/>
  <c r="I19" i="1"/>
  <c r="I18" i="1"/>
  <c r="I17" i="1"/>
  <c r="I16" i="1"/>
  <c r="I15" i="1"/>
  <c r="I11" i="1"/>
  <c r="I10" i="1"/>
  <c r="I9" i="1"/>
  <c r="I8" i="1"/>
  <c r="I7" i="1"/>
  <c r="I6" i="1"/>
  <c r="I5" i="1"/>
  <c r="I4" i="1"/>
  <c r="H20" i="1" l="1"/>
  <c r="H19" i="1"/>
  <c r="H18" i="1"/>
  <c r="H17" i="1"/>
  <c r="H16" i="1"/>
  <c r="H15" i="1"/>
  <c r="G15" i="1"/>
  <c r="F20" i="1"/>
  <c r="F19" i="1"/>
  <c r="F18" i="1"/>
  <c r="F17" i="1"/>
  <c r="F16" i="1"/>
  <c r="E18" i="1"/>
  <c r="E17" i="1"/>
  <c r="E16" i="1"/>
  <c r="E15" i="1"/>
  <c r="D15" i="1"/>
  <c r="C17" i="1"/>
  <c r="C16" i="1"/>
  <c r="B18" i="1"/>
  <c r="G11" i="1"/>
  <c r="F11" i="1"/>
  <c r="E11" i="1"/>
  <c r="D11" i="1"/>
  <c r="C11" i="1"/>
  <c r="B11" i="1"/>
  <c r="H10" i="1"/>
  <c r="H9" i="1"/>
  <c r="H8" i="1"/>
  <c r="H7" i="1"/>
  <c r="H6" i="1"/>
  <c r="H5" i="1"/>
  <c r="H4" i="1"/>
  <c r="H11" i="1" l="1"/>
</calcChain>
</file>

<file path=xl/sharedStrings.xml><?xml version="1.0" encoding="utf-8"?>
<sst xmlns="http://schemas.openxmlformats.org/spreadsheetml/2006/main" count="17" uniqueCount="15">
  <si>
    <t>Total</t>
  </si>
  <si>
    <t>MSEK</t>
  </si>
  <si>
    <t>Year</t>
  </si>
  <si>
    <t>Bonds (MTN)</t>
  </si>
  <si>
    <t>Other loans</t>
  </si>
  <si>
    <t>Revolving bank facility (unutilized)</t>
  </si>
  <si>
    <t>Sum</t>
  </si>
  <si>
    <t>As of</t>
  </si>
  <si>
    <t>Bilateral bank facility (unutilized)</t>
  </si>
  <si>
    <t>Syndicated term loans</t>
  </si>
  <si>
    <t>Graph</t>
  </si>
  <si>
    <t>Bridge loan facility</t>
  </si>
  <si>
    <t>SEK billion</t>
  </si>
  <si>
    <t>2029 and later</t>
  </si>
  <si>
    <t>Utilized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</si>
</sst>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3" fontId="0" fillId="0" borderId="0" xfId="0" applyNumberFormat="1"/>
    <xf numFmtId="0" fontId="2" fillId="0" borderId="0" xfId="0" applyFont="1"/>
    <xf numFmtId="0" fontId="2" fillId="0" borderId="0" xfId="1" applyFont="1" applyAlignment="1">
      <alignment wrapText="1"/>
    </xf>
    <xf numFmtId="0" fontId="2" fillId="0" borderId="0" xfId="2" applyFont="1" applyAlignment="1">
      <alignment wrapText="1"/>
    </xf>
    <xf numFmtId="14" fontId="2" fillId="0" borderId="0" xfId="0" applyNumberFormat="1" applyFont="1" applyAlignment="1">
      <alignment horizontal="left"/>
    </xf>
    <xf numFmtId="165" fontId="0" fillId="0" borderId="0" xfId="0" applyNumberFormat="1"/>
    <xf numFmtId="165" fontId="3" fillId="0" borderId="0" xfId="0" applyNumberFormat="1" applyFont="1"/>
    <xf numFmtId="165" fontId="0" fillId="2" borderId="0" xfId="0" applyNumberFormat="1" applyFill="1"/>
    <xf numFmtId="3" fontId="0" fillId="3" borderId="0" xfId="0" applyNumberFormat="1" applyFill="1"/>
    <xf numFmtId="0" fontId="0" fillId="3" borderId="0" xfId="0" applyFill="1"/>
    <xf numFmtId="3" fontId="0" fillId="2" borderId="0" xfId="0" applyNumberFormat="1" applyFill="1"/>
    <xf numFmtId="0" fontId="2" fillId="0" borderId="0" xfId="1" applyFont="1" applyFill="1" applyAlignment="1">
      <alignment wrapText="1"/>
    </xf>
    <xf numFmtId="165" fontId="0" fillId="2" borderId="1" xfId="0" applyNumberFormat="1" applyFill="1" applyBorder="1"/>
    <xf numFmtId="165" fontId="0" fillId="2" borderId="2" xfId="0" applyNumberFormat="1" applyFill="1" applyBorder="1"/>
    <xf numFmtId="165" fontId="0" fillId="2" borderId="3" xfId="0" applyNumberFormat="1" applyFill="1" applyBorder="1"/>
    <xf numFmtId="165" fontId="2" fillId="2" borderId="0" xfId="0" applyNumberFormat="1" applyFont="1" applyFill="1"/>
    <xf numFmtId="165" fontId="2" fillId="2" borderId="2" xfId="0" applyNumberFormat="1" applyFont="1" applyFill="1" applyBorder="1"/>
    <xf numFmtId="3" fontId="0" fillId="2" borderId="2" xfId="0" applyNumberFormat="1" applyFill="1" applyBorder="1"/>
    <xf numFmtId="3" fontId="0" fillId="0" borderId="2" xfId="0" applyNumberFormat="1" applyBorder="1"/>
    <xf numFmtId="0" fontId="0" fillId="0" borderId="2" xfId="0" applyBorder="1"/>
    <xf numFmtId="3" fontId="0" fillId="3" borderId="2" xfId="0" applyNumberFormat="1" applyFill="1" applyBorder="1"/>
    <xf numFmtId="0" fontId="2" fillId="0" borderId="2" xfId="0" applyFont="1" applyBorder="1" applyAlignment="1">
      <alignment vertical="top"/>
    </xf>
    <xf numFmtId="0" fontId="0" fillId="0" borderId="2" xfId="0" applyBorder="1" applyAlignment="1">
      <alignment horizontal="left"/>
    </xf>
    <xf numFmtId="0" fontId="2" fillId="0" borderId="2" xfId="1" applyFont="1" applyBorder="1" applyAlignment="1">
      <alignment wrapText="1"/>
    </xf>
  </cellXfs>
  <cellStyles count="3">
    <cellStyle name="Normal" xfId="0" builtinId="0"/>
    <cellStyle name="Normal 289 2 3" xfId="1" xr:uid="{00000000-0005-0000-0000-000001000000}"/>
    <cellStyle name="Normal 289 2 3 2" xfId="2" xr:uid="{1DFFECF3-47F5-4906-B258-821F586771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997493260789982E-2"/>
          <c:y val="2.2927201294426786E-2"/>
          <c:w val="0.97000501347842005"/>
          <c:h val="0.8368544995822391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ENG!$C$3</c:f>
              <c:strCache>
                <c:ptCount val="1"/>
                <c:pt idx="0">
                  <c:v>Bilateral bank facility (unutilized)</c:v>
                </c:pt>
              </c:strCache>
            </c:strRef>
          </c:tx>
          <c:spPr>
            <a:pattFill prst="ltHorz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 w="28575">
              <a:solidFill>
                <a:schemeClr val="bg1">
                  <a:lumMod val="85000"/>
                </a:schemeClr>
              </a:solidFill>
              <a:prstDash val="sysDash"/>
            </a:ln>
          </c:spPr>
          <c:invertIfNegative val="0"/>
          <c:dLbls>
            <c:numFmt formatCode="0.0;0;;" sourceLinked="0"/>
            <c:spPr>
              <a:solidFill>
                <a:schemeClr val="bg2"/>
              </a:solidFill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ENG!$A$15:$A$21</c:f>
              <c:strCache>
                <c:ptCount val="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 and later</c:v>
                </c:pt>
              </c:strCache>
            </c:strRef>
          </c:cat>
          <c:val>
            <c:numRef>
              <c:f>ENG!$C$15:$C$21</c:f>
              <c:numCache>
                <c:formatCode>#\ ##0.0</c:formatCode>
                <c:ptCount val="7"/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05-48C0-B083-2CD1D1EF7583}"/>
            </c:ext>
          </c:extLst>
        </c:ser>
        <c:ser>
          <c:idx val="0"/>
          <c:order val="1"/>
          <c:tx>
            <c:strRef>
              <c:f>ENG!$B$3</c:f>
              <c:strCache>
                <c:ptCount val="1"/>
                <c:pt idx="0">
                  <c:v>Revolving bank facility (unutilized)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 w="28575">
              <a:solidFill>
                <a:schemeClr val="tx1"/>
              </a:solidFill>
              <a:prstDash val="sysDash"/>
            </a:ln>
          </c:spPr>
          <c:invertIfNegative val="0"/>
          <c:dLbls>
            <c:numFmt formatCode="0.0;0;;" sourceLinked="0"/>
            <c:spPr>
              <a:solidFill>
                <a:schemeClr val="bg2"/>
              </a:solidFill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ENG!$A$15:$A$21</c:f>
              <c:strCache>
                <c:ptCount val="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 and later</c:v>
                </c:pt>
              </c:strCache>
            </c:strRef>
          </c:cat>
          <c:val>
            <c:numRef>
              <c:f>ENG!$B$15:$B$21</c:f>
              <c:numCache>
                <c:formatCode>#\ ##0.0</c:formatCode>
                <c:ptCount val="7"/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53-4BB0-94C0-0766E2B60080}"/>
            </c:ext>
          </c:extLst>
        </c:ser>
        <c:ser>
          <c:idx val="2"/>
          <c:order val="2"/>
          <c:tx>
            <c:strRef>
              <c:f>ENG!$D$3</c:f>
              <c:strCache>
                <c:ptCount val="1"/>
                <c:pt idx="0">
                  <c:v>Bridge loan facility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numFmt formatCode="0.0;0;;" sourceLinked="0"/>
            <c:spPr>
              <a:solidFill>
                <a:schemeClr val="bg2"/>
              </a:solidFill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ENG!$A$15:$A$21</c:f>
              <c:strCache>
                <c:ptCount val="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 and later</c:v>
                </c:pt>
              </c:strCache>
            </c:strRef>
          </c:cat>
          <c:val>
            <c:numRef>
              <c:f>ENG!$D$15:$D$21</c:f>
              <c:numCache>
                <c:formatCode>#\ ##0.0</c:formatCode>
                <c:ptCount val="7"/>
                <c:pt idx="0">
                  <c:v>1.8220000000000001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05-48C0-B083-2CD1D1EF7583}"/>
            </c:ext>
          </c:extLst>
        </c:ser>
        <c:ser>
          <c:idx val="3"/>
          <c:order val="3"/>
          <c:tx>
            <c:strRef>
              <c:f>ENG!$E$3</c:f>
              <c:strCache>
                <c:ptCount val="1"/>
                <c:pt idx="0">
                  <c:v>Syndicated term loans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numFmt formatCode="0.0;0;;" sourceLinked="0"/>
            <c:spPr>
              <a:solidFill>
                <a:schemeClr val="bg2"/>
              </a:solidFill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ENG!$A$15:$A$21</c:f>
              <c:strCache>
                <c:ptCount val="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 and later</c:v>
                </c:pt>
              </c:strCache>
            </c:strRef>
          </c:cat>
          <c:val>
            <c:numRef>
              <c:f>ENG!$E$15:$E$21</c:f>
              <c:numCache>
                <c:formatCode>#\ ##0.0</c:formatCode>
                <c:ptCount val="7"/>
                <c:pt idx="0">
                  <c:v>1</c:v>
                </c:pt>
                <c:pt idx="1">
                  <c:v>1</c:v>
                </c:pt>
                <c:pt idx="2">
                  <c:v>7.75</c:v>
                </c:pt>
                <c:pt idx="3">
                  <c:v>6.75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05-48C0-B083-2CD1D1EF7583}"/>
            </c:ext>
          </c:extLst>
        </c:ser>
        <c:ser>
          <c:idx val="4"/>
          <c:order val="4"/>
          <c:tx>
            <c:strRef>
              <c:f>ENG!$F$3</c:f>
              <c:strCache>
                <c:ptCount val="1"/>
                <c:pt idx="0">
                  <c:v>Bonds (MTN)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numFmt formatCode="0.0;0;;" sourceLinked="0"/>
            <c:spPr>
              <a:solidFill>
                <a:schemeClr val="bg2"/>
              </a:solidFill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ENG!$A$15:$A$21</c:f>
              <c:strCache>
                <c:ptCount val="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 and later</c:v>
                </c:pt>
              </c:strCache>
            </c:strRef>
          </c:cat>
          <c:val>
            <c:numRef>
              <c:f>ENG!$F$15:$F$21</c:f>
              <c:numCache>
                <c:formatCode>#\ ##0.0</c:formatCode>
                <c:ptCount val="7"/>
                <c:pt idx="1">
                  <c:v>0.96399999999999997</c:v>
                </c:pt>
                <c:pt idx="2">
                  <c:v>2</c:v>
                </c:pt>
                <c:pt idx="3">
                  <c:v>1.75</c:v>
                </c:pt>
                <c:pt idx="4">
                  <c:v>2</c:v>
                </c:pt>
                <c:pt idx="5">
                  <c:v>2.75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53-4BB0-94C0-0766E2B60080}"/>
            </c:ext>
          </c:extLst>
        </c:ser>
        <c:ser>
          <c:idx val="5"/>
          <c:order val="5"/>
          <c:tx>
            <c:strRef>
              <c:f>ENG!$G$3</c:f>
              <c:strCache>
                <c:ptCount val="1"/>
                <c:pt idx="0">
                  <c:v>Other loans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dLbl>
              <c:idx val="0"/>
              <c:layout>
                <c:manualLayout>
                  <c:x val="1.3685551290644471E-3"/>
                  <c:y val="-2.52199422225025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B3-44D8-852D-265E77C39FE9}"/>
                </c:ext>
              </c:extLst>
            </c:dLbl>
            <c:numFmt formatCode="0.0;0;;" sourceLinked="0"/>
            <c:spPr>
              <a:solidFill>
                <a:schemeClr val="bg2"/>
              </a:solidFill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ENG!$A$15:$A$21</c:f>
              <c:strCache>
                <c:ptCount val="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 and later</c:v>
                </c:pt>
              </c:strCache>
            </c:strRef>
          </c:cat>
          <c:val>
            <c:numRef>
              <c:f>ENG!$G$15:$G$21</c:f>
              <c:numCache>
                <c:formatCode>#\ ##0.0</c:formatCode>
                <c:ptCount val="7"/>
                <c:pt idx="0">
                  <c:v>0.219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DD-4998-A585-C45FF444CEF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31969792"/>
        <c:axId val="131971328"/>
        <c:extLst/>
      </c:barChart>
      <c:catAx>
        <c:axId val="131969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/>
            </a:pPr>
            <a:endParaRPr lang="sv-SE"/>
          </a:p>
        </c:txPr>
        <c:crossAx val="131971328"/>
        <c:crosses val="autoZero"/>
        <c:auto val="1"/>
        <c:lblAlgn val="ctr"/>
        <c:lblOffset val="100"/>
        <c:noMultiLvlLbl val="0"/>
      </c:catAx>
      <c:valAx>
        <c:axId val="13197132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numFmt formatCode="#\ ##0.0" sourceLinked="1"/>
        <c:majorTickMark val="out"/>
        <c:minorTickMark val="none"/>
        <c:tickLblPos val="none"/>
        <c:txPr>
          <a:bodyPr/>
          <a:lstStyle/>
          <a:p>
            <a:pPr>
              <a:defRPr sz="1200"/>
            </a:pPr>
            <a:endParaRPr lang="sv-SE"/>
          </a:p>
        </c:txPr>
        <c:crossAx val="131969792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1.1926806730412696E-3"/>
          <c:y val="0.90473199795927284"/>
          <c:w val="0.99214727077166076"/>
          <c:h val="8.2707144935312407E-2"/>
        </c:manualLayout>
      </c:layout>
      <c:overlay val="0"/>
      <c:txPr>
        <a:bodyPr/>
        <a:lstStyle/>
        <a:p>
          <a:pPr>
            <a:defRPr sz="1200"/>
          </a:pPr>
          <a:endParaRPr lang="sv-SE"/>
        </a:p>
      </c:txPr>
    </c:legend>
    <c:plotVisOnly val="1"/>
    <c:dispBlanksAs val="zero"/>
    <c:showDLblsOverMax val="0"/>
  </c:chart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</cx:f>
      </cx:strDim>
      <cx:numDim type="val">
        <cx:f>_xlchart.v1.4</cx:f>
      </cx:numDim>
    </cx:data>
  </cx:chartData>
  <cx:chart>
    <cx:plotArea>
      <cx:plotAreaRegion>
        <cx:series layoutId="waterfall" uniqueId="{EAB402FC-2182-4FF8-AA77-A07E6071C269}">
          <cx:dataLabels pos="outEnd"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"/>
        <cx:tickLabels/>
      </cx:axis>
      <cx:axis id="1" hidden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29" workbookViewId="0" zoomToFit="1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533400</xdr:colOff>
      <xdr:row>46</xdr:row>
      <xdr:rowOff>57150</xdr:rowOff>
    </xdr:from>
    <xdr:to>
      <xdr:col>11</xdr:col>
      <xdr:colOff>563880</xdr:colOff>
      <xdr:row>66</xdr:row>
      <xdr:rowOff>15240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954F6A0B-0754-BB84-AE43-FEC1A5E136D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65120" y="8896350"/>
              <a:ext cx="6812280" cy="361569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79860" cy="604283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"/>
  <sheetViews>
    <sheetView tabSelected="1" workbookViewId="0">
      <selection activeCell="A3" sqref="A3:I22"/>
    </sheetView>
  </sheetViews>
  <sheetFormatPr defaultRowHeight="14.4" x14ac:dyDescent="0.3"/>
  <cols>
    <col min="1" max="1" width="21.33203125" bestFit="1" customWidth="1"/>
    <col min="2" max="7" width="12.6640625" customWidth="1"/>
  </cols>
  <sheetData>
    <row r="1" spans="1:9" x14ac:dyDescent="0.3">
      <c r="A1" s="2" t="s">
        <v>7</v>
      </c>
      <c r="B1" s="5">
        <v>45107</v>
      </c>
      <c r="C1" s="5"/>
      <c r="D1" s="5"/>
      <c r="E1" s="5"/>
    </row>
    <row r="2" spans="1:9" x14ac:dyDescent="0.3">
      <c r="A2" s="2" t="s">
        <v>1</v>
      </c>
    </row>
    <row r="3" spans="1:9" ht="48" customHeight="1" x14ac:dyDescent="0.3">
      <c r="A3" s="22" t="s">
        <v>2</v>
      </c>
      <c r="B3" s="4" t="s">
        <v>5</v>
      </c>
      <c r="C3" s="4" t="s">
        <v>8</v>
      </c>
      <c r="D3" s="4" t="s">
        <v>11</v>
      </c>
      <c r="E3" s="4" t="s">
        <v>9</v>
      </c>
      <c r="F3" s="3" t="s">
        <v>3</v>
      </c>
      <c r="G3" s="3" t="s">
        <v>4</v>
      </c>
      <c r="H3" s="3" t="s">
        <v>0</v>
      </c>
      <c r="I3" s="12" t="s">
        <v>14</v>
      </c>
    </row>
    <row r="4" spans="1:9" x14ac:dyDescent="0.3">
      <c r="A4" s="23">
        <v>2023</v>
      </c>
      <c r="B4" s="9"/>
      <c r="C4" s="9"/>
      <c r="D4" s="9">
        <v>1822</v>
      </c>
      <c r="E4" s="9">
        <v>1000</v>
      </c>
      <c r="F4" s="9"/>
      <c r="G4" s="21">
        <v>219</v>
      </c>
      <c r="H4" s="18">
        <f>SUM(B4:G4)</f>
        <v>3041</v>
      </c>
      <c r="I4" s="11">
        <f>SUM(D4:G4)</f>
        <v>3041</v>
      </c>
    </row>
    <row r="5" spans="1:9" x14ac:dyDescent="0.3">
      <c r="A5" s="23">
        <v>2024</v>
      </c>
      <c r="B5" s="9"/>
      <c r="C5" s="9">
        <v>1000</v>
      </c>
      <c r="D5" s="9"/>
      <c r="E5" s="9">
        <v>1000</v>
      </c>
      <c r="F5" s="9">
        <v>964</v>
      </c>
      <c r="G5" s="21"/>
      <c r="H5" s="18">
        <f t="shared" ref="H5:H6" si="0">SUM(B5:G5)</f>
        <v>2964</v>
      </c>
      <c r="I5" s="11">
        <f t="shared" ref="I5:I10" si="1">SUM(D5:G5)</f>
        <v>1964</v>
      </c>
    </row>
    <row r="6" spans="1:9" x14ac:dyDescent="0.3">
      <c r="A6" s="23">
        <v>2025</v>
      </c>
      <c r="B6" s="9"/>
      <c r="C6" s="10">
        <v>1000</v>
      </c>
      <c r="D6" s="9"/>
      <c r="E6" s="9">
        <v>7750</v>
      </c>
      <c r="F6" s="9">
        <v>2000</v>
      </c>
      <c r="G6" s="21"/>
      <c r="H6" s="18">
        <f t="shared" si="0"/>
        <v>10750</v>
      </c>
      <c r="I6" s="11">
        <f t="shared" si="1"/>
        <v>9750</v>
      </c>
    </row>
    <row r="7" spans="1:9" x14ac:dyDescent="0.3">
      <c r="A7" s="23">
        <v>2026</v>
      </c>
      <c r="B7" s="9">
        <v>5000</v>
      </c>
      <c r="C7" s="9"/>
      <c r="D7" s="9"/>
      <c r="E7" s="9">
        <v>6750</v>
      </c>
      <c r="F7" s="9">
        <v>1750</v>
      </c>
      <c r="G7" s="21"/>
      <c r="H7" s="18">
        <f>SUM(B7:G7)</f>
        <v>13500</v>
      </c>
      <c r="I7" s="11">
        <f t="shared" si="1"/>
        <v>8500</v>
      </c>
    </row>
    <row r="8" spans="1:9" x14ac:dyDescent="0.3">
      <c r="A8" s="23">
        <v>2027</v>
      </c>
      <c r="B8" s="9"/>
      <c r="C8" s="9"/>
      <c r="D8" s="9"/>
      <c r="E8" s="9"/>
      <c r="F8" s="9">
        <v>2000</v>
      </c>
      <c r="G8" s="21"/>
      <c r="H8" s="18">
        <f t="shared" ref="H8:H9" si="2">SUM(B8:G8)</f>
        <v>2000</v>
      </c>
      <c r="I8" s="11">
        <f t="shared" si="1"/>
        <v>2000</v>
      </c>
    </row>
    <row r="9" spans="1:9" x14ac:dyDescent="0.3">
      <c r="A9" s="23">
        <v>2028</v>
      </c>
      <c r="B9" s="9"/>
      <c r="C9" s="9"/>
      <c r="D9" s="9"/>
      <c r="E9" s="9"/>
      <c r="F9" s="9">
        <v>2750</v>
      </c>
      <c r="G9" s="21"/>
      <c r="H9" s="18">
        <f t="shared" si="2"/>
        <v>2750</v>
      </c>
      <c r="I9" s="11">
        <f t="shared" si="1"/>
        <v>2750</v>
      </c>
    </row>
    <row r="10" spans="1:9" x14ac:dyDescent="0.3">
      <c r="A10" s="23" t="s">
        <v>13</v>
      </c>
      <c r="B10" s="10"/>
      <c r="C10" s="9"/>
      <c r="D10" s="9"/>
      <c r="E10" s="9"/>
      <c r="F10" s="9"/>
      <c r="G10" s="21"/>
      <c r="H10" s="18">
        <f>SUM(B10:G10)</f>
        <v>0</v>
      </c>
      <c r="I10" s="11">
        <f t="shared" si="1"/>
        <v>0</v>
      </c>
    </row>
    <row r="11" spans="1:9" x14ac:dyDescent="0.3">
      <c r="A11" s="20" t="s">
        <v>6</v>
      </c>
      <c r="B11" s="11">
        <f t="shared" ref="B11:I11" si="3">SUM(B4:B10)</f>
        <v>5000</v>
      </c>
      <c r="C11" s="11">
        <f t="shared" si="3"/>
        <v>2000</v>
      </c>
      <c r="D11" s="11">
        <f t="shared" si="3"/>
        <v>1822</v>
      </c>
      <c r="E11" s="11">
        <f t="shared" si="3"/>
        <v>16500</v>
      </c>
      <c r="F11" s="11">
        <f t="shared" si="3"/>
        <v>9464</v>
      </c>
      <c r="G11" s="18">
        <f t="shared" si="3"/>
        <v>219</v>
      </c>
      <c r="H11" s="18">
        <f t="shared" si="3"/>
        <v>35005</v>
      </c>
      <c r="I11" s="11">
        <f t="shared" si="3"/>
        <v>28005</v>
      </c>
    </row>
    <row r="12" spans="1:9" x14ac:dyDescent="0.3">
      <c r="A12" s="20"/>
      <c r="B12" s="1"/>
      <c r="C12" s="1"/>
      <c r="D12" s="1"/>
      <c r="E12" s="1"/>
      <c r="F12" s="1"/>
      <c r="G12" s="1"/>
      <c r="H12" s="19"/>
    </row>
    <row r="13" spans="1:9" x14ac:dyDescent="0.3">
      <c r="A13" s="24" t="s">
        <v>12</v>
      </c>
      <c r="H13" s="20"/>
    </row>
    <row r="14" spans="1:9" x14ac:dyDescent="0.3">
      <c r="A14" s="20" t="s">
        <v>10</v>
      </c>
      <c r="H14" s="20"/>
    </row>
    <row r="15" spans="1:9" x14ac:dyDescent="0.3">
      <c r="A15" s="23">
        <v>2023</v>
      </c>
      <c r="B15" s="8"/>
      <c r="C15" s="8"/>
      <c r="D15" s="8">
        <f t="shared" ref="C15:D17" si="4">+D4/1000</f>
        <v>1.8220000000000001</v>
      </c>
      <c r="E15" s="8">
        <f t="shared" ref="E15:G20" si="5">+E4/1000</f>
        <v>1</v>
      </c>
      <c r="F15" s="8"/>
      <c r="G15" s="14">
        <f t="shared" si="5"/>
        <v>0.219</v>
      </c>
      <c r="H15" s="14">
        <f t="shared" ref="H15:I15" si="6">+H4/1000</f>
        <v>3.0409999999999999</v>
      </c>
      <c r="I15" s="8">
        <f t="shared" si="6"/>
        <v>3.0409999999999999</v>
      </c>
    </row>
    <row r="16" spans="1:9" x14ac:dyDescent="0.3">
      <c r="A16" s="23">
        <v>2024</v>
      </c>
      <c r="B16" s="8"/>
      <c r="C16" s="8">
        <f t="shared" si="4"/>
        <v>1</v>
      </c>
      <c r="D16" s="8"/>
      <c r="E16" s="8">
        <f t="shared" ref="E16" si="7">+E5/1000</f>
        <v>1</v>
      </c>
      <c r="F16" s="8">
        <f t="shared" si="5"/>
        <v>0.96399999999999997</v>
      </c>
      <c r="G16" s="14"/>
      <c r="H16" s="14">
        <f t="shared" ref="H16:I16" si="8">+H5/1000</f>
        <v>2.964</v>
      </c>
      <c r="I16" s="8">
        <f t="shared" si="8"/>
        <v>1.964</v>
      </c>
    </row>
    <row r="17" spans="1:9" x14ac:dyDescent="0.3">
      <c r="A17" s="23">
        <v>2025</v>
      </c>
      <c r="B17" s="8"/>
      <c r="C17" s="8">
        <f t="shared" si="4"/>
        <v>1</v>
      </c>
      <c r="D17" s="8"/>
      <c r="E17" s="8">
        <f t="shared" ref="E17" si="9">+E6/1000</f>
        <v>7.75</v>
      </c>
      <c r="F17" s="8">
        <f t="shared" si="5"/>
        <v>2</v>
      </c>
      <c r="G17" s="14"/>
      <c r="H17" s="14">
        <f t="shared" ref="H17:I17" si="10">+H6/1000</f>
        <v>10.75</v>
      </c>
      <c r="I17" s="8">
        <f t="shared" si="10"/>
        <v>9.75</v>
      </c>
    </row>
    <row r="18" spans="1:9" x14ac:dyDescent="0.3">
      <c r="A18" s="23">
        <v>2026</v>
      </c>
      <c r="B18" s="8">
        <f>+B7/1000</f>
        <v>5</v>
      </c>
      <c r="C18" s="8"/>
      <c r="D18" s="8"/>
      <c r="E18" s="8">
        <f t="shared" ref="E18" si="11">+E7/1000</f>
        <v>6.75</v>
      </c>
      <c r="F18" s="8">
        <f t="shared" si="5"/>
        <v>1.75</v>
      </c>
      <c r="G18" s="14"/>
      <c r="H18" s="14">
        <f t="shared" ref="H18:I18" si="12">+H7/1000</f>
        <v>13.5</v>
      </c>
      <c r="I18" s="8">
        <f t="shared" si="12"/>
        <v>8.5</v>
      </c>
    </row>
    <row r="19" spans="1:9" x14ac:dyDescent="0.3">
      <c r="A19" s="23">
        <v>2027</v>
      </c>
      <c r="B19" s="8"/>
      <c r="C19" s="8"/>
      <c r="D19" s="8"/>
      <c r="E19" s="8"/>
      <c r="F19" s="8">
        <f t="shared" si="5"/>
        <v>2</v>
      </c>
      <c r="G19" s="14"/>
      <c r="H19" s="14">
        <f t="shared" ref="H19:I19" si="13">+H8/1000</f>
        <v>2</v>
      </c>
      <c r="I19" s="8">
        <f t="shared" si="13"/>
        <v>2</v>
      </c>
    </row>
    <row r="20" spans="1:9" x14ac:dyDescent="0.3">
      <c r="A20" s="23">
        <v>2028</v>
      </c>
      <c r="B20" s="8"/>
      <c r="C20" s="8"/>
      <c r="D20" s="8"/>
      <c r="E20" s="8"/>
      <c r="F20" s="8">
        <f t="shared" si="5"/>
        <v>2.75</v>
      </c>
      <c r="G20" s="14"/>
      <c r="H20" s="14">
        <f t="shared" ref="H20:I20" si="14">+H9/1000</f>
        <v>2.75</v>
      </c>
      <c r="I20" s="8">
        <f t="shared" si="14"/>
        <v>2.75</v>
      </c>
    </row>
    <row r="21" spans="1:9" ht="15" thickBot="1" x14ac:dyDescent="0.35">
      <c r="A21" s="23" t="s">
        <v>13</v>
      </c>
      <c r="B21" s="13"/>
      <c r="C21" s="13"/>
      <c r="D21" s="13"/>
      <c r="E21" s="13"/>
      <c r="F21" s="13"/>
      <c r="G21" s="15"/>
      <c r="H21" s="15"/>
      <c r="I21" s="13"/>
    </row>
    <row r="22" spans="1:9" x14ac:dyDescent="0.3">
      <c r="A22" s="20" t="s">
        <v>6</v>
      </c>
      <c r="B22" s="16">
        <f>SUM(B15:B21)</f>
        <v>5</v>
      </c>
      <c r="C22" s="16">
        <f t="shared" ref="C22:G22" si="15">SUM(C15:C21)</f>
        <v>2</v>
      </c>
      <c r="D22" s="16">
        <f t="shared" si="15"/>
        <v>1.8220000000000001</v>
      </c>
      <c r="E22" s="16">
        <f t="shared" si="15"/>
        <v>16.5</v>
      </c>
      <c r="F22" s="16">
        <f t="shared" si="15"/>
        <v>9.4640000000000004</v>
      </c>
      <c r="G22" s="17">
        <f t="shared" si="15"/>
        <v>0.219</v>
      </c>
      <c r="H22" s="17">
        <f>SUM(H15:H21)</f>
        <v>35.004999999999995</v>
      </c>
      <c r="I22" s="16">
        <f>SUM(I15:I21)</f>
        <v>28.004999999999999</v>
      </c>
    </row>
    <row r="23" spans="1:9" x14ac:dyDescent="0.3">
      <c r="H23" s="6"/>
    </row>
    <row r="25" spans="1:9" x14ac:dyDescent="0.3">
      <c r="B25" s="6"/>
      <c r="C25" s="6"/>
      <c r="D25" s="6"/>
      <c r="E25" s="6"/>
      <c r="F25" s="6"/>
      <c r="G25" s="6"/>
      <c r="H25" s="7"/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aace41c2-8316-4075-b2a0-feb75f14e2c3" ContentTypeId="0x01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8F491876B95E4A8CD8A1834A85D7D6" ma:contentTypeVersion="16" ma:contentTypeDescription="Create a new document." ma:contentTypeScope="" ma:versionID="9f3116ae1fbe15aacb241fd8f3b84fdc">
  <xsd:schema xmlns:xsd="http://www.w3.org/2001/XMLSchema" xmlns:xs="http://www.w3.org/2001/XMLSchema" xmlns:p="http://schemas.microsoft.com/office/2006/metadata/properties" xmlns:ns2="06ebb892-de07-47e3-bc72-454d7b152aab" xmlns:ns3="6ef5d624-b4ac-4641-a5fe-61f4b18e3a47" xmlns:ns4="25fda321-f849-4d6f-b582-b8967b85c633" targetNamespace="http://schemas.microsoft.com/office/2006/metadata/properties" ma:root="true" ma:fieldsID="babe67c83f98ca94f20bcd1cd9a9b078" ns2:_="" ns3:_="" ns4:_="">
    <xsd:import namespace="06ebb892-de07-47e3-bc72-454d7b152aab"/>
    <xsd:import namespace="6ef5d624-b4ac-4641-a5fe-61f4b18e3a47"/>
    <xsd:import namespace="25fda321-f849-4d6f-b582-b8967b85c6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ebb892-de07-47e3-bc72-454d7b152a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ace41c2-8316-4075-b2a0-feb75f14e2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f5d624-b4ac-4641-a5fe-61f4b18e3a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fda321-f849-4d6f-b582-b8967b85c633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811350e0-7d79-4ec7-bcb4-94ff99dae60e}" ma:internalName="TaxCatchAll" ma:showField="CatchAllData" ma:web="6ef5d624-b4ac-4641-a5fe-61f4b18e3a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6ebb892-de07-47e3-bc72-454d7b152aab">
      <Terms xmlns="http://schemas.microsoft.com/office/infopath/2007/PartnerControls"/>
    </lcf76f155ced4ddcb4097134ff3c332f>
    <TaxCatchAll xmlns="25fda321-f849-4d6f-b582-b8967b85c633" xsi:nil="true"/>
  </documentManagement>
</p:properties>
</file>

<file path=customXml/itemProps1.xml><?xml version="1.0" encoding="utf-8"?>
<ds:datastoreItem xmlns:ds="http://schemas.openxmlformats.org/officeDocument/2006/customXml" ds:itemID="{F1168E37-C4E7-4D4D-88C9-B76F3CC29D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8AFFEF8-7002-4562-A8B2-5DDCA4A33882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6C30FEF7-8EDA-4672-831E-D6F7C827B7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ebb892-de07-47e3-bc72-454d7b152aab"/>
    <ds:schemaRef ds:uri="6ef5d624-b4ac-4641-a5fe-61f4b18e3a47"/>
    <ds:schemaRef ds:uri="25fda321-f849-4d6f-b582-b8967b85c6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969F828-3570-413B-81C5-07C5E29D5AD1}">
  <ds:schemaRefs>
    <ds:schemaRef ds:uri="http://schemas.microsoft.com/office/2006/metadata/properties"/>
    <ds:schemaRef ds:uri="http://schemas.microsoft.com/office/infopath/2007/PartnerControls"/>
    <ds:schemaRef ds:uri="06ebb892-de07-47e3-bc72-454d7b152aab"/>
    <ds:schemaRef ds:uri="25fda321-f849-4d6f-b582-b8967b85c63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ENG</vt:lpstr>
      <vt:lpstr>Chart1</vt:lpstr>
    </vt:vector>
  </TitlesOfParts>
  <Company>ICA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Madelene Gummesson</dc:creator>
  <cp:lastModifiedBy>Frans Benson</cp:lastModifiedBy>
  <dcterms:created xsi:type="dcterms:W3CDTF">2017-05-18T06:46:23Z</dcterms:created>
  <dcterms:modified xsi:type="dcterms:W3CDTF">2023-08-16T13:48:18Z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f0bc4404-d96b-4544-9544-a30b749faca9_Enabled">
    <vt:lpwstr>true</vt:lpwstr>
  </property>
  <property fmtid="{D5CDD505-2E9C-101B-9397-08002B2CF9AE}" pid="5" name="MSIP_Label_f0bc4404-d96b-4544-9544-a30b749faca9_SetDate">
    <vt:lpwstr>2020-10-12T11:01:02Z</vt:lpwstr>
  </property>
  <property fmtid="{D5CDD505-2E9C-101B-9397-08002B2CF9AE}" pid="6" name="MSIP_Label_f0bc4404-d96b-4544-9544-a30b749faca9_Method">
    <vt:lpwstr>Standard</vt:lpwstr>
  </property>
  <property fmtid="{D5CDD505-2E9C-101B-9397-08002B2CF9AE}" pid="7" name="MSIP_Label_f0bc4404-d96b-4544-9544-a30b749faca9_Name">
    <vt:lpwstr>Internal</vt:lpwstr>
  </property>
  <property fmtid="{D5CDD505-2E9C-101B-9397-08002B2CF9AE}" pid="8" name="MSIP_Label_f0bc4404-d96b-4544-9544-a30b749faca9_SiteId">
    <vt:lpwstr>176bdcf0-2ce3-4610-962a-d59c1f5ce9f6</vt:lpwstr>
  </property>
  <property fmtid="{D5CDD505-2E9C-101B-9397-08002B2CF9AE}" pid="9" name="MSIP_Label_f0bc4404-d96b-4544-9544-a30b749faca9_ActionId">
    <vt:lpwstr/>
  </property>
  <property fmtid="{D5CDD505-2E9C-101B-9397-08002B2CF9AE}" pid="10" name="MSIP_Label_f0bc4404-d96b-4544-9544-a30b749faca9_ContentBits">
    <vt:lpwstr>0</vt:lpwstr>
  </property>
  <property fmtid="{D5CDD505-2E9C-101B-9397-08002B2CF9AE}" pid="11" name="MediaServiceImageTags">
    <vt:lpwstr/>
  </property>
  <property fmtid="{D5CDD505-2E9C-101B-9397-08002B2CF9AE}" pid="12" name="ContentTypeId">
    <vt:lpwstr>0x0101008E8F491876B95E4A8CD8A1834A85D7D6</vt:lpwstr>
  </property>
</Properties>
</file>