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Zstoz10c\anv$\H00FBO\DOKUMENT\2 Finansiellt\IFRS 15o16\"/>
    </mc:Choice>
  </mc:AlternateContent>
  <xr:revisionPtr revIDLastSave="0" documentId="13_ncr:1_{020AA7FC-D37D-4F06-BA2A-EC0AD1E95DF0}" xr6:coauthVersionLast="41" xr6:coauthVersionMax="41" xr10:uidLastSave="{00000000-0000-0000-0000-000000000000}"/>
  <bookViews>
    <workbookView xWindow="-108" yWindow="-108" windowWidth="41496" windowHeight="16920" tabRatio="856" xr2:uid="{00000000-000D-0000-FFFF-FFFF00000000}"/>
  </bookViews>
  <sheets>
    <sheet name="Content" sheetId="1" r:id="rId1"/>
    <sheet name="Summary-Y Recalc 2018" sheetId="25" r:id="rId2"/>
    <sheet name="Incomestatements-Y Recalc 2018" sheetId="19" r:id="rId3"/>
    <sheet name="Balancesheets-Y Recalc 2018" sheetId="20" r:id="rId4"/>
    <sheet name="Cash_Flow-Y Recalc 2018" sheetId="21" r:id="rId5"/>
    <sheet name="Summary-Q Recalc 2018" sheetId="26" r:id="rId6"/>
    <sheet name="Quarterly_overview-Q Recalc 18" sheetId="27" r:id="rId7"/>
    <sheet name="Incomestatements-Q Recalc 2018" sheetId="22" r:id="rId8"/>
    <sheet name="Balancesheets-Q Recalc 2018" sheetId="23" r:id="rId9"/>
    <sheet name="Cash_Flow-Q Recalc 2018" sheetId="24" r:id="rId10"/>
  </sheets>
  <definedNames>
    <definedName name="company">Content!$C$5</definedName>
    <definedName name="_xlnm.Print_Area" localSheetId="8">'Balancesheets-Q Recalc 2018'!#REF!</definedName>
    <definedName name="_xlnm.Print_Area" localSheetId="3">'Balancesheets-Y Recalc 2018'!#REF!</definedName>
    <definedName name="_xlnm.Print_Area" localSheetId="9">'Cash_Flow-Q Recalc 2018'!#REF!</definedName>
    <definedName name="_xlnm.Print_Area" localSheetId="7">'Incomestatements-Q Recalc 2018'!$D$4:$U$45</definedName>
    <definedName name="_xlnm.Print_Area" localSheetId="2">'Incomestatements-Y Recalc 2018'!$D$4:$E$50</definedName>
    <definedName name="_xlnm.Print_Area" localSheetId="6">'Quarterly_overview-Q Recalc 18'!$D$4:$E$35</definedName>
    <definedName name="_xlnm.Print_Area" localSheetId="5">'Summary-Q Recalc 2018'!$D$4:$E$26</definedName>
    <definedName name="_xlnm.Print_Area" localSheetId="1">'Summary-Y Recalc 2018'!$D$4:$E$24</definedName>
    <definedName name="_xlnm.Print_Titles" localSheetId="8">'Balancesheets-Q Recalc 2018'!$1:$3</definedName>
    <definedName name="_xlnm.Print_Titles" localSheetId="3">'Balancesheets-Y Recalc 2018'!$1:$3</definedName>
    <definedName name="_xlnm.Print_Titles" localSheetId="9">'Cash_Flow-Q Recalc 2018'!$1:$3</definedName>
    <definedName name="_xlnm.Print_Titles" localSheetId="4">'Cash_Flow-Y Recalc 2018'!$1:$3</definedName>
    <definedName name="_xlnm.Print_Titles" localSheetId="7">'Incomestatements-Q Recalc 2018'!$1:$3</definedName>
    <definedName name="_xlnm.Print_Titles" localSheetId="2">'Incomestatements-Y Recalc 2018'!$1:$3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7" i="1"/>
  <c r="B17" i="1"/>
  <c r="C16" i="1"/>
  <c r="B16" i="1"/>
  <c r="C15" i="1"/>
  <c r="B15" i="1"/>
  <c r="C14" i="1"/>
  <c r="B14" i="1"/>
  <c r="C11" i="1"/>
  <c r="B11" i="1"/>
  <c r="C10" i="1"/>
  <c r="B10" i="1"/>
  <c r="C9" i="1"/>
  <c r="B9" i="1"/>
  <c r="C8" i="1"/>
  <c r="B8" i="1"/>
  <c r="D1" i="24"/>
  <c r="E1" i="24"/>
  <c r="D2" i="24"/>
  <c r="E2" i="24"/>
  <c r="D1" i="23"/>
  <c r="E1" i="23"/>
  <c r="D2" i="23"/>
  <c r="E2" i="23"/>
  <c r="D1" i="22"/>
  <c r="E1" i="22"/>
  <c r="D2" i="22"/>
  <c r="E2" i="22"/>
  <c r="D2" i="27"/>
  <c r="E2" i="27"/>
  <c r="D2" i="26"/>
  <c r="E2" i="26"/>
  <c r="D1" i="21"/>
  <c r="E1" i="21"/>
  <c r="D2" i="21"/>
  <c r="E2" i="21"/>
  <c r="D1" i="20"/>
  <c r="E1" i="20"/>
  <c r="D2" i="20"/>
  <c r="E2" i="20"/>
  <c r="F47" i="20"/>
  <c r="D1" i="19"/>
  <c r="E1" i="19"/>
  <c r="D2" i="19"/>
  <c r="E2" i="19"/>
  <c r="D1" i="25"/>
  <c r="E1" i="25"/>
  <c r="D2" i="25"/>
  <c r="E2" i="25"/>
</calcChain>
</file>

<file path=xl/sharedStrings.xml><?xml version="1.0" encoding="utf-8"?>
<sst xmlns="http://schemas.openxmlformats.org/spreadsheetml/2006/main" count="1619" uniqueCount="471">
  <si>
    <t>SUMMA TILLGÅNGAR</t>
  </si>
  <si>
    <t>SUMMA EGET KAPITAL OCH SKULDER</t>
  </si>
  <si>
    <t>Likvida medel vid årets slut</t>
  </si>
  <si>
    <t>Övriga rörelseintäkter</t>
  </si>
  <si>
    <t>Quarterly</t>
  </si>
  <si>
    <t>Contents</t>
  </si>
  <si>
    <t>Total</t>
  </si>
  <si>
    <t>-</t>
  </si>
  <si>
    <t>Yearly</t>
  </si>
  <si>
    <t>Heading2</t>
  </si>
  <si>
    <t>Plain</t>
  </si>
  <si>
    <t>Subtotal</t>
  </si>
  <si>
    <t>Per år</t>
  </si>
  <si>
    <t>Finansiell statistik</t>
  </si>
  <si>
    <t>Innehåll</t>
  </si>
  <si>
    <t>Per kvartal</t>
  </si>
  <si>
    <t>Break</t>
  </si>
  <si>
    <t>Headinglong</t>
  </si>
  <si>
    <t>Financial history</t>
  </si>
  <si>
    <t>Resultat före skatt</t>
  </si>
  <si>
    <t>Summa anläggningstillgångar</t>
  </si>
  <si>
    <t>Summa omsättningstillgångar</t>
  </si>
  <si>
    <t>Summa långfristiga skulder</t>
  </si>
  <si>
    <t>Summa kortfristiga skulder</t>
  </si>
  <si>
    <t>Eget kapital</t>
  </si>
  <si>
    <t>Nav_groups</t>
  </si>
  <si>
    <t>finstat</t>
  </si>
  <si>
    <t>Graph_attr</t>
  </si>
  <si>
    <t>Graph_unit</t>
  </si>
  <si>
    <t>h</t>
  </si>
  <si>
    <t>u</t>
  </si>
  <si>
    <t>x</t>
  </si>
  <si>
    <t>%</t>
  </si>
  <si>
    <t>Y1</t>
  </si>
  <si>
    <t>y</t>
  </si>
  <si>
    <t>sv</t>
  </si>
  <si>
    <t>en</t>
  </si>
  <si>
    <t>Heading3</t>
  </si>
  <si>
    <t>TILLGÅNGAR</t>
  </si>
  <si>
    <t>Anläggningstillgångar</t>
  </si>
  <si>
    <t>Omsättningstillgångar</t>
  </si>
  <si>
    <t>Kassaflöde från den löpande verksamheten</t>
  </si>
  <si>
    <t>Kassaflöde från investeringsverksamheten</t>
  </si>
  <si>
    <t>Kassaflöde från finansieringsverksamheten</t>
  </si>
  <si>
    <t>Likvida medel vid årets början</t>
  </si>
  <si>
    <t>EGET KAPITAL OCH SKULDER</t>
  </si>
  <si>
    <t>Rörelseresultat</t>
  </si>
  <si>
    <t>Periodens resultat</t>
  </si>
  <si>
    <t>Kortfristiga fordringar</t>
  </si>
  <si>
    <t>Övriga kortfristiga skulder</t>
  </si>
  <si>
    <t>Goodwill</t>
  </si>
  <si>
    <t>Långfristiga skulder</t>
  </si>
  <si>
    <t>Kortfristiga skulder</t>
  </si>
  <si>
    <t>Den löpande verksamheten</t>
  </si>
  <si>
    <t>Investeringsverksamheten</t>
  </si>
  <si>
    <t>Finansieringsverksamheten</t>
  </si>
  <si>
    <t>Utbetald utdelning</t>
  </si>
  <si>
    <t>Årets kassaflöde</t>
  </si>
  <si>
    <t>Cash flow for the year</t>
  </si>
  <si>
    <t>Kursdifferens i likvida medel</t>
  </si>
  <si>
    <t>Uppskjuten skattefordran</t>
  </si>
  <si>
    <t>Förändring av rörelsekapital</t>
  </si>
  <si>
    <t>Nyckeltal</t>
  </si>
  <si>
    <t>Bruttoresultat</t>
  </si>
  <si>
    <t>Försäljningskostnader</t>
  </si>
  <si>
    <t>Administrationskostnader</t>
  </si>
  <si>
    <t>Övriga rörelsekostnader</t>
  </si>
  <si>
    <t>Finansiella intäkter</t>
  </si>
  <si>
    <t>Finansiella kostnader</t>
  </si>
  <si>
    <t>Finansnetto</t>
  </si>
  <si>
    <t>subtotal</t>
  </si>
  <si>
    <t>break</t>
  </si>
  <si>
    <t>Pågående nyanläggning</t>
  </si>
  <si>
    <t>Byggnader och mark</t>
  </si>
  <si>
    <t>Inventarier</t>
  </si>
  <si>
    <t>Varulager</t>
  </si>
  <si>
    <t>Likvida medel</t>
  </si>
  <si>
    <t>Uppskjuten skatteskuld</t>
  </si>
  <si>
    <t>heading2</t>
  </si>
  <si>
    <t xml:space="preserve">Betald inkomstskatt </t>
  </si>
  <si>
    <t>Övriga anläggningstillgångar</t>
  </si>
  <si>
    <t>Övriga omsättningstillgångar</t>
  </si>
  <si>
    <t>Periodens kassaflöde</t>
  </si>
  <si>
    <t>Likvida medel vid periodens början</t>
  </si>
  <si>
    <t>Likvida medel vid periodens utgång</t>
  </si>
  <si>
    <t>Total non-current assets</t>
  </si>
  <si>
    <t>Other current assets</t>
  </si>
  <si>
    <t>Gross profit</t>
  </si>
  <si>
    <t>Other operating income</t>
  </si>
  <si>
    <t>Selling expenses</t>
  </si>
  <si>
    <t>Administrative expenses</t>
  </si>
  <si>
    <t>Other operating expense</t>
  </si>
  <si>
    <t>Operating profit</t>
  </si>
  <si>
    <t>Financial income</t>
  </si>
  <si>
    <t>Financial expense</t>
  </si>
  <si>
    <t>Net financial items</t>
  </si>
  <si>
    <t>ASSETS</t>
  </si>
  <si>
    <t>Non-current assets</t>
  </si>
  <si>
    <t>Other intangible assets</t>
  </si>
  <si>
    <t>Equipment</t>
  </si>
  <si>
    <t>Deferred tax assets</t>
  </si>
  <si>
    <t>Current assets</t>
  </si>
  <si>
    <t>Inventories</t>
  </si>
  <si>
    <t>Cash and cash equivalents</t>
  </si>
  <si>
    <t>Total current assets</t>
  </si>
  <si>
    <t>TOTAL ASSETS</t>
  </si>
  <si>
    <t>EQUITY AND LIABILITIES</t>
  </si>
  <si>
    <t>Equity</t>
  </si>
  <si>
    <t>Non-current liabilities</t>
  </si>
  <si>
    <t>Other non-current liabilities</t>
  </si>
  <si>
    <t>Total non-current liabilities</t>
  </si>
  <si>
    <t>Current liabilities</t>
  </si>
  <si>
    <t>Other current liabilities</t>
  </si>
  <si>
    <t>Total current liabilities</t>
  </si>
  <si>
    <t>TOTAL EQUITY AND LIABILITIES</t>
  </si>
  <si>
    <t>Operating activities</t>
  </si>
  <si>
    <t>Profit before tax</t>
  </si>
  <si>
    <t>Adjustment for non-cash items</t>
  </si>
  <si>
    <t>Income tax paid</t>
  </si>
  <si>
    <t>Cash flow from operating activities before change in working capital</t>
  </si>
  <si>
    <t>Change in working capital</t>
  </si>
  <si>
    <t>Current receivables</t>
  </si>
  <si>
    <t>Cash flow from operating activities</t>
  </si>
  <si>
    <t>Investing activities</t>
  </si>
  <si>
    <t>Cash flow from investing activities</t>
  </si>
  <si>
    <t>Financing activities</t>
  </si>
  <si>
    <t>Dividends paid</t>
  </si>
  <si>
    <t>Cash and cash equivalents at beginning of the year</t>
  </si>
  <si>
    <t>Exchange differences in cash and cash equivalents</t>
  </si>
  <si>
    <t>Cash and cash equivalents at end of the year</t>
  </si>
  <si>
    <t>Other non-current assets</t>
  </si>
  <si>
    <t>Current liabilites</t>
  </si>
  <si>
    <t>Cash flow from financing activities</t>
  </si>
  <si>
    <t>Cash flow for the period</t>
  </si>
  <si>
    <t>Skatt</t>
  </si>
  <si>
    <t>Rapport över totalresultat i sammandrag, koncernen</t>
  </si>
  <si>
    <t>Förändring av omräkningsreserv, netto efter skatt</t>
  </si>
  <si>
    <t>Förändring av säkringsreserv, netto efter skatt</t>
  </si>
  <si>
    <t>Summa övrigt totalresultat</t>
  </si>
  <si>
    <t xml:space="preserve">Periodens resultat hänförligt till </t>
  </si>
  <si>
    <t xml:space="preserve">Periodens totalresultat hänförligt till </t>
  </si>
  <si>
    <t>Other comprehensive income for the period</t>
  </si>
  <si>
    <t>Profit for the period attributable to</t>
  </si>
  <si>
    <t>Rapport över finansiell ställning i sammandrag, koncernen</t>
  </si>
  <si>
    <t>Rapport över kassaflöden i sammandrag, koncernen</t>
  </si>
  <si>
    <t>Tax</t>
  </si>
  <si>
    <t>Condensed consolidated statement of comprehensive income</t>
  </si>
  <si>
    <t>Condensed consolidated statement of financial position</t>
  </si>
  <si>
    <t>Net debt</t>
  </si>
  <si>
    <t xml:space="preserve">  Innehav utan bestämmande inflytande</t>
  </si>
  <si>
    <t>Resultat från avyttrad verksamhet</t>
  </si>
  <si>
    <t>Profit/loss from discontinued operations</t>
  </si>
  <si>
    <t>kr//SEK</t>
  </si>
  <si>
    <t>Mkr//MSEK</t>
  </si>
  <si>
    <t>Nyckeltal översikt</t>
  </si>
  <si>
    <t>Keyfigures Summary</t>
  </si>
  <si>
    <t>ICA GRUPPEN AB (publ)</t>
  </si>
  <si>
    <t>ICA Gruppen AB (publ)</t>
  </si>
  <si>
    <t>Varumärken</t>
  </si>
  <si>
    <t>total</t>
  </si>
  <si>
    <t>Övrigt</t>
  </si>
  <si>
    <t>Förvaltningsfastigheter</t>
  </si>
  <si>
    <t>Förbättringsutgifter på annans fastighet</t>
  </si>
  <si>
    <t>ICA Bankens placeringar</t>
  </si>
  <si>
    <t>ICA Bankens utlåning</t>
  </si>
  <si>
    <t>Övriga finansiella anläggningstillgångar</t>
  </si>
  <si>
    <t>Fordringar hos närstående</t>
  </si>
  <si>
    <t>Övriga avsättningar</t>
  </si>
  <si>
    <t>Inlåning ICA Banken</t>
  </si>
  <si>
    <t>ICA Bankens netto av in-, utlåning samt placeringar</t>
  </si>
  <si>
    <t>Försäljning av dotterföretag</t>
  </si>
  <si>
    <t>Upptagande av lån</t>
  </si>
  <si>
    <t>Erlagda räntor</t>
  </si>
  <si>
    <t>Investment properties</t>
  </si>
  <si>
    <t>Liabilities held for sale</t>
  </si>
  <si>
    <t>Other provisions</t>
  </si>
  <si>
    <t>Liabilities to related parties</t>
  </si>
  <si>
    <t>Assets held for sale</t>
  </si>
  <si>
    <t>ICA Bank's net of deposits, lending and investments</t>
  </si>
  <si>
    <t>Divestment of subsidiaries</t>
  </si>
  <si>
    <t>Erhållna räntor</t>
  </si>
  <si>
    <t>Interest received</t>
  </si>
  <si>
    <t>Interest paid</t>
  </si>
  <si>
    <t>Andel av joint ventures övriga totalresultat</t>
  </si>
  <si>
    <t>Nettoomsättning</t>
  </si>
  <si>
    <t>Rörelseresultat (EBIT)</t>
  </si>
  <si>
    <t>Likvida medel ICA Banken</t>
  </si>
  <si>
    <t>Avsättningar</t>
  </si>
  <si>
    <t>Långfristiga räntebärande skulder</t>
  </si>
  <si>
    <t>Övriga långfristiga skulder</t>
  </si>
  <si>
    <t>Kortfristiga räntebärande skulder</t>
  </si>
  <si>
    <t>Av- och nedskrivningar</t>
  </si>
  <si>
    <t>Övriga poster som inte ingår i kassaflödet</t>
  </si>
  <si>
    <t>Betald inkomsskatt</t>
  </si>
  <si>
    <t>Kassaflöde från den löpande verksamheten före förändring av rörelsekapital</t>
  </si>
  <si>
    <t>Förändring av rörelsekapital:</t>
  </si>
  <si>
    <t>Förvärv av materiella och immateriella anläggningstillgångar</t>
  </si>
  <si>
    <t>Försäljning av materiella och immateriella anläggningstillgångar</t>
  </si>
  <si>
    <t>Förändring av finansiella anläggningstillgångar</t>
  </si>
  <si>
    <t>Betald utdelning</t>
  </si>
  <si>
    <t>Förändring av lån</t>
  </si>
  <si>
    <t>Investeringar (kassaflöde)</t>
  </si>
  <si>
    <t>Nettoskuld</t>
  </si>
  <si>
    <t>Nettoskuld/EBITDA</t>
  </si>
  <si>
    <t>Net sales</t>
  </si>
  <si>
    <t>Operating profit before depreciation (EBITDA)</t>
  </si>
  <si>
    <t xml:space="preserve">Operating profit (EBIT) </t>
  </si>
  <si>
    <t>Profit for the period</t>
  </si>
  <si>
    <t>Kvartalsöversikt</t>
  </si>
  <si>
    <t>Quarterly overview</t>
  </si>
  <si>
    <t>Investments (cash flow)</t>
  </si>
  <si>
    <t>Net debt/EBITDA</t>
  </si>
  <si>
    <t>Kostnader för sålda varor och tjänster</t>
  </si>
  <si>
    <t>Cost of goods and services sold</t>
  </si>
  <si>
    <t>Periodens totalresultat</t>
  </si>
  <si>
    <t>Andelar i intresseföretags och joint ventures resultat</t>
  </si>
  <si>
    <t>Share of profit of associates and joint ventures</t>
  </si>
  <si>
    <t xml:space="preserve">Profit for the period  </t>
  </si>
  <si>
    <t>Change in translation reserve, net after tax</t>
  </si>
  <si>
    <t>Share of other comprehensive income of joint ventures</t>
  </si>
  <si>
    <t>Comprehensive income for the period</t>
  </si>
  <si>
    <t xml:space="preserve">  Non-controlling interests</t>
  </si>
  <si>
    <t>Comprehensive income for the period attributable to</t>
  </si>
  <si>
    <t>Trademarks</t>
  </si>
  <si>
    <t>Cash and cash equivalents in ICA Bank</t>
  </si>
  <si>
    <t>Provisions</t>
  </si>
  <si>
    <t>Deferred tax liabilities</t>
  </si>
  <si>
    <t>Non-current interest-bearing liabilities</t>
  </si>
  <si>
    <t>Deposits ICA Bank</t>
  </si>
  <si>
    <t>Current interest-bearing liabilities</t>
  </si>
  <si>
    <t>Total current liabilites</t>
  </si>
  <si>
    <t>Other non-cash items</t>
  </si>
  <si>
    <t>Change in working capital:</t>
  </si>
  <si>
    <t>Change in financial assets</t>
  </si>
  <si>
    <t>Dividend paid</t>
  </si>
  <si>
    <t>Change in loans</t>
  </si>
  <si>
    <t>IT-system</t>
  </si>
  <si>
    <t>Summa immateriella anläggningstillgångar</t>
  </si>
  <si>
    <t>Summa materiella anläggningstillgångar</t>
  </si>
  <si>
    <t>Summa finansiella anläggningstillgångar</t>
  </si>
  <si>
    <t>Summa kortfristiga fordringar</t>
  </si>
  <si>
    <t>Share of profits from associated companies and joint ventures</t>
  </si>
  <si>
    <t>Årets resultat</t>
  </si>
  <si>
    <t>Profit for the year</t>
  </si>
  <si>
    <t>Övrigt totalresultat, poster som ej kan överföras till resultatet</t>
  </si>
  <si>
    <t>Other comprehensive income, items that may not be reclassified to profit or loss</t>
  </si>
  <si>
    <t>Övrigt totalresultat, poster som kan överföras till resultatet</t>
  </si>
  <si>
    <t>Other comprehensive income, items that may be reclassified to profit or loss</t>
  </si>
  <si>
    <t>Resultat per aktie före utspädning, kronor</t>
  </si>
  <si>
    <t>Earnings per share before dilution, SEK</t>
  </si>
  <si>
    <t>Change in hedging reserve, net after tax</t>
  </si>
  <si>
    <t>Årets totalresultat</t>
  </si>
  <si>
    <t>Total comprehensive income for the period</t>
  </si>
  <si>
    <t xml:space="preserve">Årets resultat hänförligt till </t>
  </si>
  <si>
    <t xml:space="preserve">Årets totalresultat hänförligt till </t>
  </si>
  <si>
    <t>Profit for the year attributable to</t>
  </si>
  <si>
    <t>Comprehensive income for the year attributable to</t>
  </si>
  <si>
    <t>Obligationslån</t>
  </si>
  <si>
    <t>Övriga räntebärande skulder</t>
  </si>
  <si>
    <t xml:space="preserve">Övriga skulder </t>
  </si>
  <si>
    <t>Bond</t>
  </si>
  <si>
    <t xml:space="preserve">Provisions for pensions </t>
  </si>
  <si>
    <t>Other interest-bearing liabilities</t>
  </si>
  <si>
    <t>Other liabilities</t>
  </si>
  <si>
    <t>Leverantörsskulder</t>
  </si>
  <si>
    <t>Upplupna kostnader och förutbetalda intäkter</t>
  </si>
  <si>
    <t>Interest-bearing liabilities</t>
  </si>
  <si>
    <t>Trade payables</t>
  </si>
  <si>
    <t>Tax liabilities</t>
  </si>
  <si>
    <t>Accrued expenses and deferred income</t>
  </si>
  <si>
    <t>IT systems</t>
  </si>
  <si>
    <t xml:space="preserve">Other </t>
  </si>
  <si>
    <t>Total intangible assets</t>
  </si>
  <si>
    <t>Leasehold improvements</t>
  </si>
  <si>
    <t>Construction in progress</t>
  </si>
  <si>
    <t>Finansiella anläggningstillgångar</t>
  </si>
  <si>
    <t>Financial non-current assets</t>
  </si>
  <si>
    <t>Materiella anläggningstillgångar</t>
  </si>
  <si>
    <t>Total financial non-current assets</t>
  </si>
  <si>
    <t>Trade receivables</t>
  </si>
  <si>
    <t>Tax assets</t>
  </si>
  <si>
    <t>Skattefordran</t>
  </si>
  <si>
    <t>ICA Bank's investments</t>
  </si>
  <si>
    <t>ICA Bank's lending</t>
  </si>
  <si>
    <t>Receivable from related parties</t>
  </si>
  <si>
    <t>Other receivables</t>
  </si>
  <si>
    <t>Prepaid expenses and accrued income</t>
  </si>
  <si>
    <t>Total current receivables</t>
  </si>
  <si>
    <t>Förutbetalda kostnader och upplupna intäkter</t>
  </si>
  <si>
    <t>Summary</t>
  </si>
  <si>
    <t>Rapport över totalresultatet</t>
  </si>
  <si>
    <t>Statement of comprehensive income</t>
  </si>
  <si>
    <t>Rapport över finansiell ställning</t>
  </si>
  <si>
    <t>Consolidated statement of financial position</t>
  </si>
  <si>
    <t>Rapport över kassaflöden</t>
  </si>
  <si>
    <t>Consolidated statment of cash flows</t>
  </si>
  <si>
    <t>Utdelning från joint ventures</t>
  </si>
  <si>
    <t>Justering för poster som inte ingår i kassaflödet</t>
  </si>
  <si>
    <t>Utgivande av lån</t>
  </si>
  <si>
    <t>Återbetalning av utgivna lån</t>
  </si>
  <si>
    <t>Återbetalning av upptagna lån</t>
  </si>
  <si>
    <t>Operating profit/loss</t>
  </si>
  <si>
    <t>Loans issued</t>
  </si>
  <si>
    <t>Other financial non-current assets</t>
  </si>
  <si>
    <t>Borrowings</t>
  </si>
  <si>
    <t>Repayment of borrowing</t>
  </si>
  <si>
    <t>heading3</t>
  </si>
  <si>
    <t>Rörelsemarginal</t>
  </si>
  <si>
    <t>Operating margin</t>
  </si>
  <si>
    <t>Avkastning på sysselsatt kapital</t>
  </si>
  <si>
    <t>Return on capital employed</t>
  </si>
  <si>
    <t>Avkastning på eget kapital</t>
  </si>
  <si>
    <t>Return on equity</t>
  </si>
  <si>
    <t>Y2</t>
  </si>
  <si>
    <t>plain</t>
  </si>
  <si>
    <t>Eget kapital per aktie</t>
  </si>
  <si>
    <t>Kassaflöde från den löpande verksamheten per aktie</t>
  </si>
  <si>
    <t>%//%</t>
  </si>
  <si>
    <t>Resultat från kvarvarande verksamhet</t>
  </si>
  <si>
    <t>Kassaflöde från den kvarvarande löpande verksamheten</t>
  </si>
  <si>
    <t>Resultat från avvecklad verksamhet</t>
  </si>
  <si>
    <t>Investeringar kvarvarande verksamhet (kassaflöde)</t>
  </si>
  <si>
    <t>Investeringar avvecklad verksamhet (kassaflöde)</t>
  </si>
  <si>
    <t>Profit/loss from continuing operations</t>
  </si>
  <si>
    <t>Cash flow from operating activities continuing operations</t>
  </si>
  <si>
    <t>Cash flow from operating activities continuing operatins per share</t>
  </si>
  <si>
    <t>Cash flow from operating activities discontinued operations per share</t>
  </si>
  <si>
    <t>Investments continuing operations (cash flow)</t>
  </si>
  <si>
    <t>Investments discontinued opertions (cash flow)</t>
  </si>
  <si>
    <t>Profit from continuing operations</t>
  </si>
  <si>
    <t>Profit from continuing activities</t>
  </si>
  <si>
    <t>Inbetalning från minoritet</t>
  </si>
  <si>
    <t>Contribution from non-controlling interests</t>
  </si>
  <si>
    <t>Övriga immateriella tillgångar</t>
  </si>
  <si>
    <t>Andelar i joint venture och intresseföretag</t>
  </si>
  <si>
    <t>Utlåning och placeringar ICA Banken</t>
  </si>
  <si>
    <t>Byggnad, mark och förvaltningsfastigheter</t>
  </si>
  <si>
    <t>Skulder som innehas för försäljning</t>
  </si>
  <si>
    <t>Tillgångar som innehas för försäljning</t>
  </si>
  <si>
    <t>Interest in joint ventures and associates</t>
  </si>
  <si>
    <t>Land, building and investment properties</t>
  </si>
  <si>
    <t>Lending and investments in ICA Bank</t>
  </si>
  <si>
    <t>Försäljning av egna aktier</t>
  </si>
  <si>
    <t>Divestment of own shares</t>
  </si>
  <si>
    <t>Inlösen av preferensaktier</t>
  </si>
  <si>
    <t>Redemption of preference shares</t>
  </si>
  <si>
    <t>Förvärv  av aktier i Hemtex AB</t>
  </si>
  <si>
    <t>Acquisition of shares in Hemtex AB</t>
  </si>
  <si>
    <t>Förvärv av aktier i Hemtex AB</t>
  </si>
  <si>
    <t>Andel av övrigt totalresultat i joint ventures</t>
  </si>
  <si>
    <t>Dividend from joint ventures</t>
  </si>
  <si>
    <t>Capital employed, excl ICA Bank, average</t>
  </si>
  <si>
    <t>Börskurs vid periodens slut</t>
  </si>
  <si>
    <t>Share price at end of period</t>
  </si>
  <si>
    <t>Rörelseresultat (EBIT) exklusive jämförelsestörande poster</t>
  </si>
  <si>
    <t>Operating profit (EBIT) excluding items affecting comparability</t>
  </si>
  <si>
    <t>Kassaflöde från den löpande verksamheten exklusive ICA Banken</t>
  </si>
  <si>
    <t>Rörelsemarginal exklusive jämförelsestörande poster, %</t>
  </si>
  <si>
    <t>Rörelsemarginal, %</t>
  </si>
  <si>
    <t>Avkastning på sysselsatt kapital. %</t>
  </si>
  <si>
    <t>Avkastning på eget kapital, %</t>
  </si>
  <si>
    <t>Operating profit before depreciation/amortisation (EBITDA)</t>
  </si>
  <si>
    <t>Cash flow from operting activities excluding ICA Bank</t>
  </si>
  <si>
    <t>Operating margin excluding items affecting comparability</t>
  </si>
  <si>
    <t>Operating margin excluding items affecting comparability, %</t>
  </si>
  <si>
    <t>Operating margin, %</t>
  </si>
  <si>
    <t>Return on capital employed, %</t>
  </si>
  <si>
    <t>Return on equity, %</t>
  </si>
  <si>
    <t>Rörelsemarginal exklusive  jämförelsestörande poster</t>
  </si>
  <si>
    <t>Resultat per aktie, kvarvarande verksamhet</t>
  </si>
  <si>
    <t>Resultat per aktie</t>
  </si>
  <si>
    <t>Resultat per aktie, avvecklad verksamhet</t>
  </si>
  <si>
    <t>Kassaflöde från den löpande kvarvarande verksamheten</t>
  </si>
  <si>
    <t>Kassaflöde från den löpande avvecklade verksamheten</t>
  </si>
  <si>
    <t>Kassaflöde från den löpande kvarvarande verksamheten per aktie</t>
  </si>
  <si>
    <t>Kassaflöde från den löpande avvecklade verksamheten per aktie</t>
  </si>
  <si>
    <t>Sysselsatt kapital, exkl ICA Banken, genomsnitt</t>
  </si>
  <si>
    <t>Earnings per share, continuing operations</t>
  </si>
  <si>
    <t>Earnings per share, discontinued operations</t>
  </si>
  <si>
    <t>Earnings per share</t>
  </si>
  <si>
    <t>Equity per share</t>
  </si>
  <si>
    <t>Cash flow from operating activities, continuing operations</t>
  </si>
  <si>
    <t>Cash flow from operating activities, discontinued operations</t>
  </si>
  <si>
    <t xml:space="preserve">Cash flow per share from operating activities </t>
  </si>
  <si>
    <t>Omvärdering av förmånsbestämda pensioner, netto efter skatt</t>
  </si>
  <si>
    <t xml:space="preserve">  Moderföretagets aktieägare</t>
  </si>
  <si>
    <t>Other operating expenses</t>
  </si>
  <si>
    <t>Financial expenses</t>
  </si>
  <si>
    <t>Net finance</t>
  </si>
  <si>
    <t>Remmeasurement definted benefit pensions, net after tax</t>
  </si>
  <si>
    <t xml:space="preserve">  Owners of the parent</t>
  </si>
  <si>
    <t xml:space="preserve">Condensed consolidated statement of cash flows </t>
  </si>
  <si>
    <t>Depreciation, amortisation and impairment</t>
  </si>
  <si>
    <t>Acquisition of property, plant and equipment and intangible assets</t>
  </si>
  <si>
    <t>Sale of property, plant and equipment and intangible assets</t>
  </si>
  <si>
    <t>Sales of subsidiaries</t>
  </si>
  <si>
    <t>Cash and cash equivalents at start of period</t>
  </si>
  <si>
    <t>Cash and cash equivalents at end of period</t>
  </si>
  <si>
    <t>Avkastning på sysselsatt kapital, %</t>
  </si>
  <si>
    <t>Resultat per aktie, kr</t>
  </si>
  <si>
    <t>Resultat per aktie, kvarvarande verksamhet, kr</t>
  </si>
  <si>
    <t>Earnings per share, SEK</t>
  </si>
  <si>
    <t>Earnings per share, continuing operations, SEK</t>
  </si>
  <si>
    <t>Övriga fordringar</t>
  </si>
  <si>
    <t xml:space="preserve">Kundfordringar </t>
  </si>
  <si>
    <t xml:space="preserve">Avsättning till pensioner </t>
  </si>
  <si>
    <t>Inlåning i ICA Banken</t>
  </si>
  <si>
    <t>Skuld till närstående</t>
  </si>
  <si>
    <t>Skatteskuld</t>
  </si>
  <si>
    <t>Övriga skulder</t>
  </si>
  <si>
    <t>Buildings and land</t>
  </si>
  <si>
    <t>Interest in joint ventures and associated companies</t>
  </si>
  <si>
    <t>Kassaflöde från den löpande verksamheten före förändring av rörelsekapitalet</t>
  </si>
  <si>
    <t xml:space="preserve">Erhållna räntor </t>
  </si>
  <si>
    <t>Purchase of property, plant and equipment and intangible assets</t>
  </si>
  <si>
    <t>Property, plant and equipment</t>
  </si>
  <si>
    <t>Total property, plant and equipment</t>
  </si>
  <si>
    <t>Sale of  property, plant and equipment and intangible assets</t>
  </si>
  <si>
    <t>Repayment of loans issues</t>
  </si>
  <si>
    <t>Sammanfattning</t>
  </si>
  <si>
    <t>Övrigt total resultat, poster som ej kan överföras till resultaträkningen, netto efter skatt</t>
  </si>
  <si>
    <t>Omvärdering av förmånsbestämda pensioner</t>
  </si>
  <si>
    <t>Remeasurement definted benefit pensions</t>
  </si>
  <si>
    <t>Övrigt totalresultat, poster som kan överföras till resultaträkningen, netto efter skatt</t>
  </si>
  <si>
    <t>Förändring av omräkningsreserv</t>
  </si>
  <si>
    <t>Förändring av säkringsreserv</t>
  </si>
  <si>
    <t>Summa poster som kan överföras till resultaträkningen</t>
  </si>
  <si>
    <t>Dividends from joint ventures</t>
  </si>
  <si>
    <t>Förvärv av Apotek Hjärtat</t>
  </si>
  <si>
    <t>Acquisition of Apotek Hjärtat</t>
  </si>
  <si>
    <t>Other comprehensive income, items that may be reclassified to profit or loss, net after tax</t>
  </si>
  <si>
    <t>Total items that may be reclassified to profit or loss</t>
  </si>
  <si>
    <t>Reavinster/förluster vid försäljning av anläggningstillgångar, netto</t>
  </si>
  <si>
    <t>Nedskrivningar</t>
  </si>
  <si>
    <t>Operating profit (EBIT)</t>
  </si>
  <si>
    <t>Capital gains/losses net on sale of non-current assets</t>
  </si>
  <si>
    <t>Impairments</t>
  </si>
  <si>
    <t>Q1 2018</t>
  </si>
  <si>
    <t>Q2 2018</t>
  </si>
  <si>
    <t>Rörelseresultat före avskrivningar (EBITDA)</t>
  </si>
  <si>
    <t>Q3 2018</t>
  </si>
  <si>
    <t>Q4 2018</t>
  </si>
  <si>
    <t>Investering i joint ventures och intresseföretag</t>
  </si>
  <si>
    <t>Investments in joint ventures and associates</t>
  </si>
  <si>
    <t>Kapitaltillskott, förvärv och utdelning avseende
innehav utan bestämmande inflytande</t>
  </si>
  <si>
    <t>Capital contributions, acquisitions and dividends relating to non-controlling interests</t>
  </si>
  <si>
    <t>Kapitaltillskott, förvärv och utdelning avseende innehav utan bestämmande inflytande</t>
  </si>
  <si>
    <t>Capital contribution, acquisitions and dividends relating to non-controlling interests</t>
  </si>
  <si>
    <t>Nyttjanderättstillgångar</t>
  </si>
  <si>
    <t>Right of use assets</t>
  </si>
  <si>
    <t>Långfristiga leaseskulder</t>
  </si>
  <si>
    <t>Non-current lease liabilities</t>
  </si>
  <si>
    <t>Kortfristiga leaseskulder</t>
  </si>
  <si>
    <t>Current lease liabilities</t>
  </si>
  <si>
    <t>Erlagda räntor IFRS 16 Leasing</t>
  </si>
  <si>
    <t>Interest paid IFRS 16 Leasing</t>
  </si>
  <si>
    <t>Amortering IFRS 16 Leasing</t>
  </si>
  <si>
    <t>Amortization IFRS 16 Leasing</t>
  </si>
  <si>
    <t>Heading1</t>
  </si>
  <si>
    <r>
      <t>E/T</t>
    </r>
    <r>
      <rPr>
        <vertAlign val="superscript"/>
        <sz val="10"/>
        <rFont val="Calibri"/>
        <family val="2"/>
      </rPr>
      <t>1)</t>
    </r>
  </si>
  <si>
    <t>1) Nyckeltal för 2018 som baseras på rullande 12 månader presenteras endast för helår 2018 då 2017 ej är omräknat för IFRS 16.</t>
  </si>
  <si>
    <t xml:space="preserve">1) Key figures for 2018, based on rolling 12 months, are only presented for total year 2018, 2017 is not recalculated for IFRS 16. </t>
  </si>
  <si>
    <t>Recalculated 2018</t>
  </si>
  <si>
    <t>Reported 2018</t>
  </si>
  <si>
    <t>Reported</t>
  </si>
  <si>
    <t>Recalculated</t>
  </si>
  <si>
    <t>Change 
IFRS 16</t>
  </si>
  <si>
    <t>Recalculated Q1 2018</t>
  </si>
  <si>
    <t>Recalculated Q2 2018</t>
  </si>
  <si>
    <t>Recalculated Q3 2018</t>
  </si>
  <si>
    <t>Recalculated Q4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</si>
</sst>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k_r_-;\-* #,##0\ _k_r_-;_-* &quot;-&quot;\ _k_r_-;_-@_-"/>
    <numFmt numFmtId="165" formatCode="_-* #,##0.00\ _k_r_-;\-* #,##0.00\ _k_r_-;_-* &quot;-&quot;??\ _k_r_-;_-@_-"/>
    <numFmt numFmtId="166" formatCode="0.0"/>
    <numFmt numFmtId="167" formatCode="#,##0.0"/>
    <numFmt numFmtId="168" formatCode="yyyy\-mm\-dd"/>
    <numFmt numFmtId="169" formatCode="&quot;Last updated:&quot;\ yyyy/mm/dd"/>
    <numFmt numFmtId="170" formatCode="#,##0.0_ ;\-#,##0.0\ "/>
    <numFmt numFmtId="171" formatCode="_-* #,##0_-;\-* #,##0_-;_-* &quot;-&quot;??_-;_-@_-"/>
  </numFmts>
  <fonts count="25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8.5"/>
      <name val="Futura Light"/>
      <family val="2"/>
    </font>
    <font>
      <i/>
      <sz val="8.5"/>
      <name val="Futura Light"/>
      <family val="2"/>
    </font>
    <font>
      <sz val="8.5"/>
      <name val="Futura Light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indexed="23"/>
      <name val="Calibri"/>
      <family val="2"/>
    </font>
    <font>
      <sz val="10"/>
      <color indexed="55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b/>
      <sz val="10"/>
      <color indexed="55"/>
      <name val="Calibri"/>
      <family val="2"/>
    </font>
    <font>
      <sz val="10"/>
      <name val="Arial"/>
      <family val="2"/>
    </font>
    <font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1" fillId="0" borderId="0">
      <alignment horizontal="right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1"/>
    <xf numFmtId="0" fontId="8" fillId="0" borderId="0"/>
    <xf numFmtId="0" fontId="10" fillId="0" borderId="0"/>
    <xf numFmtId="9" fontId="1" fillId="0" borderId="0" applyFont="0" applyFill="0" applyBorder="0" applyAlignment="0" applyProtection="0"/>
    <xf numFmtId="0" fontId="9" fillId="0" borderId="0"/>
  </cellStyleXfs>
  <cellXfs count="218">
    <xf numFmtId="0" fontId="0" fillId="0" borderId="0" xfId="0"/>
    <xf numFmtId="0" fontId="0" fillId="2" borderId="0" xfId="0" applyFill="1"/>
    <xf numFmtId="0" fontId="6" fillId="2" borderId="0" xfId="0" applyFont="1" applyFill="1"/>
    <xf numFmtId="3" fontId="7" fillId="2" borderId="0" xfId="0" applyNumberFormat="1" applyFont="1" applyFill="1" applyAlignment="1">
      <alignment horizontal="left" wrapText="1" indent="2" shrinkToFit="1"/>
    </xf>
    <xf numFmtId="168" fontId="0" fillId="2" borderId="0" xfId="0" applyNumberFormat="1" applyFill="1" applyAlignment="1">
      <alignment horizontal="left" indent="2"/>
    </xf>
    <xf numFmtId="0" fontId="0" fillId="2" borderId="0" xfId="0" applyFill="1" applyAlignment="1">
      <alignment horizontal="left" indent="2"/>
    </xf>
    <xf numFmtId="0" fontId="3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indent="2"/>
    </xf>
    <xf numFmtId="0" fontId="4" fillId="2" borderId="0" xfId="4" applyFill="1" applyAlignment="1" applyProtection="1">
      <alignment horizontal="left" indent="2"/>
    </xf>
    <xf numFmtId="14" fontId="4" fillId="2" borderId="0" xfId="4" applyNumberFormat="1" applyFill="1" applyAlignment="1" applyProtection="1">
      <alignment horizontal="left" indent="2"/>
    </xf>
    <xf numFmtId="0" fontId="17" fillId="0" borderId="0" xfId="0" applyFont="1" applyAlignment="1">
      <alignment horizontal="left" wrapText="1"/>
    </xf>
    <xf numFmtId="3" fontId="13" fillId="0" borderId="0" xfId="0" applyNumberFormat="1" applyFont="1" applyAlignment="1">
      <alignment wrapText="1"/>
    </xf>
    <xf numFmtId="3" fontId="15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left" wrapText="1"/>
    </xf>
    <xf numFmtId="3" fontId="13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3" fontId="16" fillId="0" borderId="0" xfId="0" applyNumberFormat="1" applyFont="1" applyAlignment="1">
      <alignment horizontal="left" wrapText="1" indent="2" shrinkToFit="1"/>
    </xf>
    <xf numFmtId="14" fontId="15" fillId="0" borderId="0" xfId="0" applyNumberFormat="1" applyFont="1" applyAlignment="1">
      <alignment horizontal="left" indent="15"/>
    </xf>
    <xf numFmtId="169" fontId="14" fillId="0" borderId="0" xfId="0" applyNumberFormat="1" applyFont="1" applyAlignment="1">
      <alignment horizontal="left" indent="2"/>
    </xf>
    <xf numFmtId="14" fontId="19" fillId="0" borderId="0" xfId="0" applyNumberFormat="1" applyFont="1" applyAlignment="1">
      <alignment horizontal="left" indent="2"/>
    </xf>
    <xf numFmtId="3" fontId="13" fillId="0" borderId="0" xfId="0" applyNumberFormat="1" applyFont="1" applyAlignment="1">
      <alignment horizontal="left" indent="3"/>
    </xf>
    <xf numFmtId="3" fontId="15" fillId="3" borderId="0" xfId="0" applyNumberFormat="1" applyFont="1" applyFill="1"/>
    <xf numFmtId="3" fontId="15" fillId="0" borderId="2" xfId="0" applyNumberFormat="1" applyFont="1" applyBorder="1"/>
    <xf numFmtId="0" fontId="15" fillId="0" borderId="2" xfId="0" applyFont="1" applyBorder="1"/>
    <xf numFmtId="3" fontId="16" fillId="0" borderId="2" xfId="0" applyNumberFormat="1" applyFont="1" applyBorder="1"/>
    <xf numFmtId="3" fontId="13" fillId="0" borderId="2" xfId="0" applyNumberFormat="1" applyFont="1" applyBorder="1"/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left" wrapText="1"/>
    </xf>
    <xf numFmtId="0" fontId="16" fillId="0" borderId="0" xfId="9" applyFont="1"/>
    <xf numFmtId="3" fontId="13" fillId="0" borderId="0" xfId="0" quotePrefix="1" applyNumberFormat="1" applyFont="1" applyAlignment="1">
      <alignment horizontal="right"/>
    </xf>
    <xf numFmtId="0" fontId="13" fillId="0" borderId="0" xfId="0" applyFont="1" applyAlignment="1">
      <alignment horizontal="left" wrapText="1"/>
    </xf>
    <xf numFmtId="49" fontId="15" fillId="0" borderId="0" xfId="0" applyNumberFormat="1" applyFont="1"/>
    <xf numFmtId="0" fontId="16" fillId="0" borderId="0" xfId="7" applyFont="1"/>
    <xf numFmtId="3" fontId="19" fillId="0" borderId="0" xfId="0" applyNumberFormat="1" applyFont="1"/>
    <xf numFmtId="3" fontId="16" fillId="0" borderId="0" xfId="0" quotePrefix="1" applyNumberFormat="1" applyFont="1" applyAlignment="1">
      <alignment horizontal="right"/>
    </xf>
    <xf numFmtId="0" fontId="18" fillId="0" borderId="0" xfId="7" applyFont="1"/>
    <xf numFmtId="0" fontId="18" fillId="0" borderId="0" xfId="0" applyFont="1" applyAlignment="1">
      <alignment horizontal="left" wrapText="1"/>
    </xf>
    <xf numFmtId="3" fontId="13" fillId="0" borderId="0" xfId="0" applyNumberFormat="1" applyFont="1" applyAlignment="1">
      <alignment vertical="top"/>
    </xf>
    <xf numFmtId="49" fontId="15" fillId="0" borderId="2" xfId="0" applyNumberFormat="1" applyFont="1" applyBorder="1"/>
    <xf numFmtId="49" fontId="16" fillId="0" borderId="2" xfId="0" applyNumberFormat="1" applyFont="1" applyBorder="1" applyAlignment="1">
      <alignment horizontal="left" wrapText="1"/>
    </xf>
    <xf numFmtId="3" fontId="12" fillId="0" borderId="0" xfId="0" applyNumberFormat="1" applyFont="1" applyAlignment="1">
      <alignment horizontal="left" wrapText="1"/>
    </xf>
    <xf numFmtId="3" fontId="16" fillId="0" borderId="0" xfId="0" applyNumberFormat="1" applyFont="1" applyAlignment="1">
      <alignment horizontal="left" wrapText="1"/>
    </xf>
    <xf numFmtId="3" fontId="12" fillId="0" borderId="2" xfId="0" applyNumberFormat="1" applyFont="1" applyBorder="1" applyAlignment="1">
      <alignment horizontal="left" wrapText="1"/>
    </xf>
    <xf numFmtId="3" fontId="17" fillId="0" borderId="0" xfId="0" applyNumberFormat="1" applyFont="1" applyAlignment="1">
      <alignment horizontal="left" wrapText="1"/>
    </xf>
    <xf numFmtId="3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wrapText="1"/>
    </xf>
    <xf numFmtId="14" fontId="15" fillId="0" borderId="0" xfId="0" applyNumberFormat="1" applyFont="1" applyAlignment="1">
      <alignment horizontal="left" wrapText="1"/>
    </xf>
    <xf numFmtId="169" fontId="14" fillId="0" borderId="0" xfId="0" applyNumberFormat="1" applyFont="1" applyAlignment="1">
      <alignment horizontal="left" wrapText="1"/>
    </xf>
    <xf numFmtId="14" fontId="19" fillId="0" borderId="0" xfId="0" applyNumberFormat="1" applyFont="1" applyAlignment="1">
      <alignment horizontal="left" wrapText="1"/>
    </xf>
    <xf numFmtId="3" fontId="15" fillId="0" borderId="0" xfId="0" applyNumberFormat="1" applyFont="1" applyAlignment="1">
      <alignment wrapText="1"/>
    </xf>
    <xf numFmtId="3" fontId="15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3" fontId="16" fillId="0" borderId="0" xfId="0" applyNumberFormat="1" applyFont="1" applyAlignment="1">
      <alignment wrapText="1"/>
    </xf>
    <xf numFmtId="3" fontId="15" fillId="4" borderId="0" xfId="0" applyNumberFormat="1" applyFont="1" applyFill="1" applyAlignment="1">
      <alignment wrapText="1"/>
    </xf>
    <xf numFmtId="3" fontId="13" fillId="0" borderId="0" xfId="0" quotePrefix="1" applyNumberFormat="1" applyFont="1" applyAlignment="1">
      <alignment horizontal="right" wrapText="1"/>
    </xf>
    <xf numFmtId="3" fontId="16" fillId="0" borderId="0" xfId="0" applyNumberFormat="1" applyFont="1" applyAlignment="1">
      <alignment horizontal="right" wrapText="1"/>
    </xf>
    <xf numFmtId="3" fontId="13" fillId="0" borderId="2" xfId="0" applyNumberFormat="1" applyFont="1" applyBorder="1" applyAlignment="1">
      <alignment wrapText="1"/>
    </xf>
    <xf numFmtId="0" fontId="16" fillId="0" borderId="0" xfId="9" applyFont="1" applyAlignment="1">
      <alignment wrapText="1"/>
    </xf>
    <xf numFmtId="3" fontId="16" fillId="0" borderId="0" xfId="9" applyNumberFormat="1" applyFont="1" applyAlignment="1">
      <alignment wrapText="1"/>
    </xf>
    <xf numFmtId="0" fontId="13" fillId="0" borderId="0" xfId="9" applyFont="1" applyAlignment="1">
      <alignment wrapText="1"/>
    </xf>
    <xf numFmtId="0" fontId="16" fillId="0" borderId="0" xfId="0" applyFont="1" applyAlignment="1">
      <alignment wrapText="1"/>
    </xf>
    <xf numFmtId="3" fontId="19" fillId="0" borderId="0" xfId="0" applyNumberFormat="1" applyFont="1" applyAlignment="1">
      <alignment horizontal="left" wrapText="1"/>
    </xf>
    <xf numFmtId="3" fontId="15" fillId="0" borderId="0" xfId="0" applyNumberFormat="1" applyFont="1" applyAlignment="1">
      <alignment horizontal="left" wrapText="1"/>
    </xf>
    <xf numFmtId="0" fontId="19" fillId="0" borderId="0" xfId="0" applyFont="1" applyAlignment="1">
      <alignment wrapText="1"/>
    </xf>
    <xf numFmtId="4" fontId="13" fillId="0" borderId="0" xfId="0" applyNumberFormat="1" applyFont="1" applyAlignment="1">
      <alignment wrapText="1"/>
    </xf>
    <xf numFmtId="3" fontId="16" fillId="0" borderId="0" xfId="0" applyNumberFormat="1" applyFont="1" applyAlignment="1">
      <alignment horizontal="left" wrapText="1" shrinkToFit="1"/>
    </xf>
    <xf numFmtId="3" fontId="23" fillId="0" borderId="0" xfId="0" applyNumberFormat="1" applyFont="1" applyAlignment="1">
      <alignment wrapText="1"/>
    </xf>
    <xf numFmtId="3" fontId="16" fillId="0" borderId="2" xfId="0" applyNumberFormat="1" applyFont="1" applyBorder="1" applyAlignment="1">
      <alignment wrapText="1"/>
    </xf>
    <xf numFmtId="3" fontId="16" fillId="0" borderId="2" xfId="0" applyNumberFormat="1" applyFont="1" applyBorder="1" applyAlignment="1">
      <alignment horizontal="center" wrapText="1"/>
    </xf>
    <xf numFmtId="167" fontId="13" fillId="0" borderId="0" xfId="8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2" fontId="13" fillId="0" borderId="0" xfId="8" applyNumberFormat="1" applyFont="1" applyAlignment="1">
      <alignment wrapText="1"/>
    </xf>
    <xf numFmtId="3" fontId="13" fillId="0" borderId="0" xfId="8" applyNumberFormat="1" applyFont="1" applyAlignment="1">
      <alignment wrapText="1"/>
    </xf>
    <xf numFmtId="0" fontId="16" fillId="0" borderId="2" xfId="0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 wrapText="1"/>
    </xf>
    <xf numFmtId="3" fontId="13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right" wrapText="1"/>
    </xf>
    <xf numFmtId="3" fontId="13" fillId="0" borderId="0" xfId="9" quotePrefix="1" applyNumberFormat="1" applyFont="1" applyAlignment="1">
      <alignment horizontal="right" wrapText="1"/>
    </xf>
    <xf numFmtId="3" fontId="24" fillId="0" borderId="0" xfId="0" applyNumberFormat="1" applyFont="1" applyAlignment="1">
      <alignment wrapText="1"/>
    </xf>
    <xf numFmtId="3" fontId="13" fillId="0" borderId="0" xfId="0" quotePrefix="1" applyNumberFormat="1" applyFont="1" applyAlignment="1">
      <alignment wrapText="1"/>
    </xf>
    <xf numFmtId="3" fontId="15" fillId="4" borderId="0" xfId="0" applyNumberFormat="1" applyFont="1" applyFill="1" applyAlignment="1">
      <alignment horizontal="left" wrapText="1"/>
    </xf>
    <xf numFmtId="0" fontId="15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 wrapText="1"/>
    </xf>
    <xf numFmtId="49" fontId="13" fillId="0" borderId="0" xfId="0" applyNumberFormat="1" applyFont="1"/>
    <xf numFmtId="0" fontId="15" fillId="0" borderId="2" xfId="0" applyFont="1" applyBorder="1" applyAlignment="1">
      <alignment horizontal="left"/>
    </xf>
    <xf numFmtId="0" fontId="13" fillId="0" borderId="2" xfId="0" applyFont="1" applyBorder="1"/>
    <xf numFmtId="0" fontId="15" fillId="0" borderId="0" xfId="0" applyFont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3" fontId="16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wrapText="1"/>
    </xf>
    <xf numFmtId="3" fontId="13" fillId="0" borderId="0" xfId="9" applyNumberFormat="1" applyFont="1" applyAlignment="1">
      <alignment wrapText="1"/>
    </xf>
    <xf numFmtId="14" fontId="15" fillId="0" borderId="0" xfId="0" applyNumberFormat="1" applyFont="1" applyAlignment="1">
      <alignment horizontal="left"/>
    </xf>
    <xf numFmtId="0" fontId="13" fillId="0" borderId="3" xfId="0" applyFont="1" applyBorder="1" applyAlignment="1">
      <alignment wrapText="1"/>
    </xf>
    <xf numFmtId="3" fontId="13" fillId="0" borderId="3" xfId="0" applyNumberFormat="1" applyFont="1" applyBorder="1" applyAlignment="1">
      <alignment horizontal="left" wrapText="1"/>
    </xf>
    <xf numFmtId="3" fontId="16" fillId="0" borderId="3" xfId="9" applyNumberFormat="1" applyFont="1" applyBorder="1" applyAlignment="1">
      <alignment wrapText="1"/>
    </xf>
    <xf numFmtId="3" fontId="13" fillId="0" borderId="3" xfId="0" applyNumberFormat="1" applyFont="1" applyBorder="1" applyAlignment="1">
      <alignment wrapText="1"/>
    </xf>
    <xf numFmtId="3" fontId="13" fillId="0" borderId="3" xfId="0" quotePrefix="1" applyNumberFormat="1" applyFont="1" applyBorder="1" applyAlignment="1">
      <alignment horizontal="right" wrapText="1"/>
    </xf>
    <xf numFmtId="3" fontId="13" fillId="0" borderId="3" xfId="9" applyNumberFormat="1" applyFont="1" applyBorder="1" applyAlignment="1">
      <alignment wrapText="1"/>
    </xf>
    <xf numFmtId="3" fontId="16" fillId="0" borderId="3" xfId="0" applyNumberFormat="1" applyFont="1" applyBorder="1" applyAlignment="1">
      <alignment wrapText="1"/>
    </xf>
    <xf numFmtId="3" fontId="13" fillId="0" borderId="3" xfId="0" quotePrefix="1" applyNumberFormat="1" applyFont="1" applyBorder="1" applyAlignment="1">
      <alignment wrapText="1"/>
    </xf>
    <xf numFmtId="3" fontId="13" fillId="0" borderId="3" xfId="0" applyNumberFormat="1" applyFont="1" applyBorder="1" applyAlignment="1">
      <alignment horizontal="right" wrapText="1"/>
    </xf>
    <xf numFmtId="3" fontId="16" fillId="0" borderId="3" xfId="0" applyNumberFormat="1" applyFont="1" applyBorder="1" applyAlignment="1">
      <alignment horizontal="left" wrapText="1"/>
    </xf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wrapText="1"/>
    </xf>
    <xf numFmtId="3" fontId="16" fillId="0" borderId="3" xfId="0" applyNumberFormat="1" applyFont="1" applyBorder="1"/>
    <xf numFmtId="3" fontId="13" fillId="0" borderId="3" xfId="0" quotePrefix="1" applyNumberFormat="1" applyFont="1" applyBorder="1" applyAlignment="1">
      <alignment horizontal="right"/>
    </xf>
    <xf numFmtId="3" fontId="16" fillId="0" borderId="3" xfId="0" quotePrefix="1" applyNumberFormat="1" applyFont="1" applyBorder="1" applyAlignment="1">
      <alignment horizontal="right"/>
    </xf>
    <xf numFmtId="3" fontId="16" fillId="0" borderId="3" xfId="9" applyNumberFormat="1" applyFont="1" applyBorder="1"/>
    <xf numFmtId="3" fontId="23" fillId="0" borderId="3" xfId="0" applyNumberFormat="1" applyFont="1" applyBorder="1"/>
    <xf numFmtId="3" fontId="16" fillId="0" borderId="3" xfId="0" applyNumberFormat="1" applyFont="1" applyBorder="1" applyAlignment="1">
      <alignment horizontal="right" wrapText="1"/>
    </xf>
    <xf numFmtId="167" fontId="13" fillId="0" borderId="3" xfId="8" applyNumberFormat="1" applyFont="1" applyBorder="1" applyAlignment="1">
      <alignment wrapText="1"/>
    </xf>
    <xf numFmtId="2" fontId="13" fillId="0" borderId="3" xfId="8" applyNumberFormat="1" applyFont="1" applyBorder="1" applyAlignment="1">
      <alignment wrapText="1"/>
    </xf>
    <xf numFmtId="3" fontId="13" fillId="0" borderId="3" xfId="8" applyNumberFormat="1" applyFont="1" applyBorder="1" applyAlignment="1">
      <alignment wrapText="1"/>
    </xf>
    <xf numFmtId="167" fontId="13" fillId="0" borderId="3" xfId="0" applyNumberFormat="1" applyFont="1" applyBorder="1" applyAlignment="1">
      <alignment wrapText="1"/>
    </xf>
    <xf numFmtId="3" fontId="13" fillId="0" borderId="4" xfId="0" applyNumberFormat="1" applyFont="1" applyBorder="1" applyAlignment="1">
      <alignment horizontal="left" wrapText="1"/>
    </xf>
    <xf numFmtId="3" fontId="16" fillId="0" borderId="4" xfId="0" applyNumberFormat="1" applyFont="1" applyBorder="1" applyAlignment="1">
      <alignment horizontal="left" wrapText="1"/>
    </xf>
    <xf numFmtId="3" fontId="16" fillId="0" borderId="4" xfId="0" applyNumberFormat="1" applyFont="1" applyBorder="1" applyAlignment="1">
      <alignment wrapText="1"/>
    </xf>
    <xf numFmtId="166" fontId="13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3" fontId="13" fillId="0" borderId="4" xfId="0" applyNumberFormat="1" applyFont="1" applyBorder="1" applyAlignment="1">
      <alignment wrapText="1"/>
    </xf>
    <xf numFmtId="3" fontId="13" fillId="0" borderId="0" xfId="6" applyNumberFormat="1" applyFont="1" applyAlignment="1">
      <alignment wrapText="1"/>
    </xf>
    <xf numFmtId="3" fontId="16" fillId="0" borderId="0" xfId="6" applyNumberFormat="1" applyFont="1" applyAlignment="1">
      <alignment wrapText="1"/>
    </xf>
    <xf numFmtId="3" fontId="16" fillId="0" borderId="2" xfId="6" applyNumberFormat="1" applyFont="1" applyBorder="1" applyAlignment="1">
      <alignment wrapText="1"/>
    </xf>
    <xf numFmtId="3" fontId="16" fillId="0" borderId="0" xfId="0" applyNumberFormat="1" applyFont="1" applyAlignment="1">
      <alignment horizontal="right"/>
    </xf>
    <xf numFmtId="171" fontId="13" fillId="0" borderId="0" xfId="6" applyNumberFormat="1" applyFont="1" applyAlignment="1">
      <alignment wrapText="1"/>
    </xf>
    <xf numFmtId="0" fontId="13" fillId="0" borderId="0" xfId="6" applyFont="1" applyAlignment="1">
      <alignment wrapText="1"/>
    </xf>
    <xf numFmtId="171" fontId="16" fillId="0" borderId="0" xfId="6" applyNumberFormat="1" applyFont="1" applyAlignment="1">
      <alignment wrapText="1"/>
    </xf>
    <xf numFmtId="3" fontId="13" fillId="0" borderId="0" xfId="6" applyNumberFormat="1" applyFont="1" applyAlignment="1">
      <alignment horizontal="right" wrapText="1"/>
    </xf>
    <xf numFmtId="0" fontId="16" fillId="0" borderId="0" xfId="6" applyFont="1" applyAlignment="1">
      <alignment horizontal="right" wrapText="1"/>
    </xf>
    <xf numFmtId="3" fontId="13" fillId="0" borderId="3" xfId="6" applyNumberFormat="1" applyFont="1" applyBorder="1" applyAlignment="1">
      <alignment wrapText="1"/>
    </xf>
    <xf numFmtId="3" fontId="13" fillId="0" borderId="4" xfId="6" applyNumberFormat="1" applyFont="1" applyBorder="1" applyAlignment="1">
      <alignment wrapText="1"/>
    </xf>
    <xf numFmtId="3" fontId="13" fillId="0" borderId="0" xfId="6" applyNumberFormat="1" applyFont="1" applyAlignment="1">
      <alignment horizontal="left" wrapText="1"/>
    </xf>
    <xf numFmtId="3" fontId="16" fillId="0" borderId="4" xfId="6" applyNumberFormat="1" applyFont="1" applyBorder="1" applyAlignment="1">
      <alignment wrapText="1"/>
    </xf>
    <xf numFmtId="3" fontId="13" fillId="0" borderId="3" xfId="6" quotePrefix="1" applyNumberFormat="1" applyFont="1" applyBorder="1" applyAlignment="1">
      <alignment horizontal="right" wrapText="1"/>
    </xf>
    <xf numFmtId="3" fontId="13" fillId="0" borderId="0" xfId="6" quotePrefix="1" applyNumberFormat="1" applyFont="1" applyAlignment="1">
      <alignment horizontal="right" wrapText="1"/>
    </xf>
    <xf numFmtId="3" fontId="13" fillId="0" borderId="4" xfId="6" applyNumberFormat="1" applyFont="1" applyBorder="1" applyAlignment="1">
      <alignment horizontal="right" wrapText="1"/>
    </xf>
    <xf numFmtId="3" fontId="16" fillId="0" borderId="3" xfId="6" applyNumberFormat="1" applyFont="1" applyBorder="1" applyAlignment="1">
      <alignment wrapText="1"/>
    </xf>
    <xf numFmtId="3" fontId="16" fillId="0" borderId="5" xfId="6" applyNumberFormat="1" applyFont="1" applyBorder="1" applyAlignment="1">
      <alignment wrapText="1"/>
    </xf>
    <xf numFmtId="3" fontId="13" fillId="0" borderId="4" xfId="0" applyNumberFormat="1" applyFont="1" applyBorder="1" applyAlignment="1">
      <alignment horizontal="right" wrapText="1"/>
    </xf>
    <xf numFmtId="0" fontId="0" fillId="0" borderId="3" xfId="0" applyBorder="1"/>
    <xf numFmtId="0" fontId="0" fillId="0" borderId="4" xfId="0" applyBorder="1"/>
    <xf numFmtId="3" fontId="13" fillId="0" borderId="4" xfId="0" quotePrefix="1" applyNumberFormat="1" applyFont="1" applyBorder="1" applyAlignment="1">
      <alignment wrapText="1"/>
    </xf>
    <xf numFmtId="3" fontId="13" fillId="0" borderId="4" xfId="0" quotePrefix="1" applyNumberFormat="1" applyFont="1" applyBorder="1" applyAlignment="1">
      <alignment horizontal="right" wrapText="1"/>
    </xf>
    <xf numFmtId="3" fontId="13" fillId="0" borderId="6" xfId="0" applyNumberFormat="1" applyFont="1" applyBorder="1" applyAlignment="1">
      <alignment horizontal="right" wrapText="1"/>
    </xf>
    <xf numFmtId="0" fontId="0" fillId="0" borderId="2" xfId="0" applyBorder="1"/>
    <xf numFmtId="3" fontId="13" fillId="0" borderId="5" xfId="0" applyNumberFormat="1" applyFont="1" applyBorder="1" applyAlignment="1">
      <alignment horizontal="right" wrapText="1"/>
    </xf>
    <xf numFmtId="0" fontId="13" fillId="0" borderId="0" xfId="6" applyFont="1"/>
    <xf numFmtId="0" fontId="23" fillId="0" borderId="3" xfId="6" applyFont="1" applyBorder="1" applyAlignment="1">
      <alignment wrapText="1"/>
    </xf>
    <xf numFmtId="0" fontId="23" fillId="0" borderId="0" xfId="6" applyFont="1" applyAlignment="1">
      <alignment wrapText="1"/>
    </xf>
    <xf numFmtId="0" fontId="23" fillId="0" borderId="4" xfId="6" applyFont="1" applyBorder="1" applyAlignment="1">
      <alignment wrapText="1"/>
    </xf>
    <xf numFmtId="0" fontId="13" fillId="0" borderId="4" xfId="6" applyFont="1" applyBorder="1"/>
    <xf numFmtId="3" fontId="13" fillId="0" borderId="4" xfId="6" applyNumberFormat="1" applyFont="1" applyBorder="1"/>
    <xf numFmtId="3" fontId="13" fillId="0" borderId="3" xfId="6" applyNumberFormat="1" applyFont="1" applyBorder="1" applyAlignment="1">
      <alignment horizontal="right" wrapText="1"/>
    </xf>
    <xf numFmtId="3" fontId="16" fillId="0" borderId="3" xfId="6" applyNumberFormat="1" applyFont="1" applyBorder="1"/>
    <xf numFmtId="3" fontId="16" fillId="0" borderId="0" xfId="6" applyNumberFormat="1" applyFont="1"/>
    <xf numFmtId="0" fontId="16" fillId="0" borderId="0" xfId="6" applyFont="1"/>
    <xf numFmtId="3" fontId="13" fillId="0" borderId="3" xfId="6" applyNumberFormat="1" applyFont="1" applyBorder="1"/>
    <xf numFmtId="3" fontId="13" fillId="0" borderId="0" xfId="6" applyNumberFormat="1" applyFont="1"/>
    <xf numFmtId="3" fontId="16" fillId="0" borderId="4" xfId="6" applyNumberFormat="1" applyFont="1" applyBorder="1"/>
    <xf numFmtId="3" fontId="23" fillId="0" borderId="3" xfId="6" applyNumberFormat="1" applyFont="1" applyBorder="1" applyAlignment="1">
      <alignment wrapText="1"/>
    </xf>
    <xf numFmtId="3" fontId="23" fillId="0" borderId="0" xfId="6" applyNumberFormat="1" applyFont="1" applyAlignment="1">
      <alignment wrapText="1"/>
    </xf>
    <xf numFmtId="3" fontId="23" fillId="0" borderId="3" xfId="6" quotePrefix="1" applyNumberFormat="1" applyFont="1" applyBorder="1" applyAlignment="1">
      <alignment wrapText="1"/>
    </xf>
    <xf numFmtId="3" fontId="23" fillId="0" borderId="0" xfId="6" quotePrefix="1" applyNumberFormat="1" applyFont="1" applyAlignment="1">
      <alignment wrapText="1"/>
    </xf>
    <xf numFmtId="3" fontId="16" fillId="0" borderId="3" xfId="6" applyNumberFormat="1" applyFont="1" applyBorder="1" applyAlignment="1">
      <alignment horizontal="right" wrapText="1"/>
    </xf>
    <xf numFmtId="3" fontId="16" fillId="0" borderId="6" xfId="6" applyNumberFormat="1" applyFont="1" applyBorder="1"/>
    <xf numFmtId="3" fontId="16" fillId="0" borderId="2" xfId="6" applyNumberFormat="1" applyFont="1" applyBorder="1"/>
    <xf numFmtId="3" fontId="16" fillId="0" borderId="5" xfId="6" applyNumberFormat="1" applyFont="1" applyBorder="1"/>
    <xf numFmtId="3" fontId="13" fillId="0" borderId="7" xfId="6" applyNumberFormat="1" applyFont="1" applyBorder="1" applyAlignment="1">
      <alignment wrapText="1"/>
    </xf>
    <xf numFmtId="3" fontId="24" fillId="0" borderId="3" xfId="6" applyNumberFormat="1" applyFont="1" applyBorder="1" applyAlignment="1">
      <alignment wrapText="1"/>
    </xf>
    <xf numFmtId="3" fontId="24" fillId="0" borderId="0" xfId="6" applyNumberFormat="1" applyFont="1" applyAlignment="1">
      <alignment wrapText="1"/>
    </xf>
    <xf numFmtId="3" fontId="16" fillId="0" borderId="0" xfId="6" applyNumberFormat="1" applyFont="1" applyAlignment="1">
      <alignment horizontal="right" wrapText="1"/>
    </xf>
    <xf numFmtId="3" fontId="16" fillId="0" borderId="6" xfId="6" applyNumberFormat="1" applyFont="1" applyBorder="1" applyAlignment="1">
      <alignment wrapText="1"/>
    </xf>
    <xf numFmtId="3" fontId="13" fillId="0" borderId="2" xfId="6" applyNumberFormat="1" applyFont="1" applyBorder="1" applyAlignment="1">
      <alignment wrapText="1"/>
    </xf>
    <xf numFmtId="3" fontId="16" fillId="0" borderId="8" xfId="0" applyNumberFormat="1" applyFont="1" applyBorder="1" applyAlignment="1">
      <alignment horizontal="center" wrapText="1"/>
    </xf>
    <xf numFmtId="3" fontId="16" fillId="0" borderId="9" xfId="0" applyNumberFormat="1" applyFont="1" applyBorder="1" applyAlignment="1">
      <alignment horizontal="center" wrapText="1"/>
    </xf>
    <xf numFmtId="167" fontId="13" fillId="0" borderId="4" xfId="0" applyNumberFormat="1" applyFont="1" applyBorder="1" applyAlignment="1">
      <alignment wrapText="1"/>
    </xf>
    <xf numFmtId="4" fontId="13" fillId="0" borderId="6" xfId="0" applyNumberFormat="1" applyFont="1" applyBorder="1" applyAlignment="1">
      <alignment wrapText="1"/>
    </xf>
    <xf numFmtId="4" fontId="13" fillId="0" borderId="4" xfId="0" applyNumberFormat="1" applyFont="1" applyBorder="1" applyAlignment="1">
      <alignment wrapText="1"/>
    </xf>
    <xf numFmtId="3" fontId="13" fillId="0" borderId="4" xfId="8" applyNumberFormat="1" applyFont="1" applyBorder="1" applyAlignment="1">
      <alignment wrapText="1"/>
    </xf>
    <xf numFmtId="167" fontId="13" fillId="0" borderId="6" xfId="0" applyNumberFormat="1" applyFont="1" applyBorder="1" applyAlignment="1">
      <alignment wrapText="1"/>
    </xf>
    <xf numFmtId="165" fontId="13" fillId="0" borderId="0" xfId="1" applyFont="1" applyAlignment="1">
      <alignment wrapText="1"/>
    </xf>
    <xf numFmtId="167" fontId="13" fillId="0" borderId="4" xfId="8" applyNumberFormat="1" applyFont="1" applyBorder="1" applyAlignment="1">
      <alignment horizontal="right" wrapText="1"/>
    </xf>
    <xf numFmtId="167" fontId="13" fillId="0" borderId="5" xfId="8" applyNumberFormat="1" applyFont="1" applyBorder="1" applyAlignment="1">
      <alignment horizontal="right" wrapText="1"/>
    </xf>
    <xf numFmtId="1" fontId="13" fillId="0" borderId="0" xfId="6" applyNumberFormat="1" applyFont="1" applyAlignment="1">
      <alignment wrapText="1"/>
    </xf>
    <xf numFmtId="167" fontId="13" fillId="0" borderId="4" xfId="8" applyNumberFormat="1" applyFont="1" applyBorder="1" applyAlignment="1">
      <alignment wrapText="1"/>
    </xf>
    <xf numFmtId="4" fontId="13" fillId="0" borderId="5" xfId="0" applyNumberFormat="1" applyFont="1" applyBorder="1" applyAlignment="1">
      <alignment wrapText="1"/>
    </xf>
    <xf numFmtId="3" fontId="17" fillId="0" borderId="0" xfId="6" applyNumberFormat="1" applyFont="1" applyAlignment="1">
      <alignment horizontal="left" wrapText="1"/>
    </xf>
    <xf numFmtId="0" fontId="13" fillId="0" borderId="0" xfId="6" applyFont="1" applyAlignment="1">
      <alignment horizontal="left" wrapText="1"/>
    </xf>
    <xf numFmtId="3" fontId="13" fillId="0" borderId="0" xfId="6" applyNumberFormat="1" applyFont="1" applyAlignment="1">
      <alignment vertical="top"/>
    </xf>
    <xf numFmtId="0" fontId="0" fillId="0" borderId="0" xfId="0" applyAlignment="1">
      <alignment horizontal="right"/>
    </xf>
    <xf numFmtId="3" fontId="16" fillId="0" borderId="4" xfId="0" applyNumberFormat="1" applyFont="1" applyBorder="1" applyAlignment="1">
      <alignment horizontal="right" wrapText="1"/>
    </xf>
    <xf numFmtId="3" fontId="13" fillId="0" borderId="0" xfId="0" applyNumberFormat="1" applyFont="1" applyAlignment="1">
      <alignment vertical="top" wrapText="1"/>
    </xf>
    <xf numFmtId="4" fontId="13" fillId="0" borderId="4" xfId="0" applyNumberFormat="1" applyFont="1" applyBorder="1" applyAlignment="1">
      <alignment horizontal="right" wrapText="1"/>
    </xf>
    <xf numFmtId="0" fontId="16" fillId="0" borderId="2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6" xfId="0" applyFont="1" applyBorder="1"/>
    <xf numFmtId="3" fontId="16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49" fontId="16" fillId="0" borderId="11" xfId="6" applyNumberFormat="1" applyFont="1" applyBorder="1" applyAlignment="1">
      <alignment horizontal="center" wrapText="1"/>
    </xf>
    <xf numFmtId="49" fontId="16" fillId="0" borderId="12" xfId="6" applyNumberFormat="1" applyFont="1" applyBorder="1" applyAlignment="1">
      <alignment horizontal="center" wrapText="1"/>
    </xf>
    <xf numFmtId="49" fontId="16" fillId="0" borderId="7" xfId="6" applyNumberFormat="1" applyFont="1" applyBorder="1" applyAlignment="1">
      <alignment horizontal="center" wrapText="1"/>
    </xf>
  </cellXfs>
  <cellStyles count="10">
    <cellStyle name="Comma" xfId="1" builtinId="3"/>
    <cellStyle name="Comma [0] 2" xfId="2" xr:uid="{00000000-0005-0000-0000-000001000000}"/>
    <cellStyle name="EnDecimal" xfId="3" xr:uid="{00000000-0005-0000-0000-000002000000}"/>
    <cellStyle name="Hyperlink" xfId="4" builtinId="8"/>
    <cellStyle name="Kantlinje_Röd_Högersida" xfId="5" xr:uid="{00000000-0005-0000-0000-000004000000}"/>
    <cellStyle name="Normal" xfId="0" builtinId="0"/>
    <cellStyle name="Normal 2" xfId="6" xr:uid="{00000000-0005-0000-0000-000006000000}"/>
    <cellStyle name="Normal Kursiv" xfId="7" xr:uid="{00000000-0005-0000-0000-000007000000}"/>
    <cellStyle name="Percent" xfId="8" builtinId="5"/>
    <cellStyle name="Rubriknivå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39" name="Picture 123" descr="d">
          <a:extLst>
            <a:ext uri="{FF2B5EF4-FFF2-40B4-BE49-F238E27FC236}">
              <a16:creationId xmlns:a16="http://schemas.microsoft.com/office/drawing/2014/main" id="{BEAD53F5-4128-4890-B9F8-4976E677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0" name="Picture 124" descr="d">
          <a:extLst>
            <a:ext uri="{FF2B5EF4-FFF2-40B4-BE49-F238E27FC236}">
              <a16:creationId xmlns:a16="http://schemas.microsoft.com/office/drawing/2014/main" id="{51AB7546-4D96-463D-97A8-B8C12569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1" name="Picture 125" descr="d">
          <a:extLst>
            <a:ext uri="{FF2B5EF4-FFF2-40B4-BE49-F238E27FC236}">
              <a16:creationId xmlns:a16="http://schemas.microsoft.com/office/drawing/2014/main" id="{EDC166C1-3AE3-4642-A095-B4339710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2" name="Picture 126" descr="d">
          <a:extLst>
            <a:ext uri="{FF2B5EF4-FFF2-40B4-BE49-F238E27FC236}">
              <a16:creationId xmlns:a16="http://schemas.microsoft.com/office/drawing/2014/main" id="{5F18C92B-159C-4B4C-832E-36FB47D8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3" name="Picture 127" descr="d">
          <a:extLst>
            <a:ext uri="{FF2B5EF4-FFF2-40B4-BE49-F238E27FC236}">
              <a16:creationId xmlns:a16="http://schemas.microsoft.com/office/drawing/2014/main" id="{AFC29EC5-A73E-414D-BF8D-938C815B0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4" name="Picture 128" descr="d">
          <a:extLst>
            <a:ext uri="{FF2B5EF4-FFF2-40B4-BE49-F238E27FC236}">
              <a16:creationId xmlns:a16="http://schemas.microsoft.com/office/drawing/2014/main" id="{B0928CA0-C78F-4C1E-B690-5498825A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5" name="Picture 129" descr="d">
          <a:extLst>
            <a:ext uri="{FF2B5EF4-FFF2-40B4-BE49-F238E27FC236}">
              <a16:creationId xmlns:a16="http://schemas.microsoft.com/office/drawing/2014/main" id="{EA00AE35-9D0C-4FE0-9B2E-4BB021AC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6" name="Picture 130" descr="d">
          <a:extLst>
            <a:ext uri="{FF2B5EF4-FFF2-40B4-BE49-F238E27FC236}">
              <a16:creationId xmlns:a16="http://schemas.microsoft.com/office/drawing/2014/main" id="{1A39388C-EE79-4C2F-B6F3-524F51324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7" name="Picture 131" descr="d">
          <a:extLst>
            <a:ext uri="{FF2B5EF4-FFF2-40B4-BE49-F238E27FC236}">
              <a16:creationId xmlns:a16="http://schemas.microsoft.com/office/drawing/2014/main" id="{F9B891E1-4755-4E43-9827-83CA7D05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8" name="Picture 132" descr="d">
          <a:extLst>
            <a:ext uri="{FF2B5EF4-FFF2-40B4-BE49-F238E27FC236}">
              <a16:creationId xmlns:a16="http://schemas.microsoft.com/office/drawing/2014/main" id="{2F92E921-7498-4BAE-8B88-CD1F1894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49" name="Picture 133" descr="d">
          <a:extLst>
            <a:ext uri="{FF2B5EF4-FFF2-40B4-BE49-F238E27FC236}">
              <a16:creationId xmlns:a16="http://schemas.microsoft.com/office/drawing/2014/main" id="{836D912C-1742-4C28-9DEC-4B0B2B4C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0" name="Picture 134" descr="d">
          <a:extLst>
            <a:ext uri="{FF2B5EF4-FFF2-40B4-BE49-F238E27FC236}">
              <a16:creationId xmlns:a16="http://schemas.microsoft.com/office/drawing/2014/main" id="{2B5A71EA-AB88-434A-9CC8-5AF0CB28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1" name="Picture 135" descr="d">
          <a:extLst>
            <a:ext uri="{FF2B5EF4-FFF2-40B4-BE49-F238E27FC236}">
              <a16:creationId xmlns:a16="http://schemas.microsoft.com/office/drawing/2014/main" id="{4D14971D-ABA1-45DC-B29A-2EE11A7C3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2" name="Picture 136" descr="d">
          <a:extLst>
            <a:ext uri="{FF2B5EF4-FFF2-40B4-BE49-F238E27FC236}">
              <a16:creationId xmlns:a16="http://schemas.microsoft.com/office/drawing/2014/main" id="{7106A1AF-FA81-4495-B4EB-87AF01860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3" name="Picture 137" descr="d">
          <a:extLst>
            <a:ext uri="{FF2B5EF4-FFF2-40B4-BE49-F238E27FC236}">
              <a16:creationId xmlns:a16="http://schemas.microsoft.com/office/drawing/2014/main" id="{A1ECB145-EA5A-4C6A-9EF2-0DB856CB9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4" name="Picture 138" descr="d">
          <a:extLst>
            <a:ext uri="{FF2B5EF4-FFF2-40B4-BE49-F238E27FC236}">
              <a16:creationId xmlns:a16="http://schemas.microsoft.com/office/drawing/2014/main" id="{86F68C11-70D4-4943-BD15-96222C2B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5" name="Picture 139" descr="d">
          <a:extLst>
            <a:ext uri="{FF2B5EF4-FFF2-40B4-BE49-F238E27FC236}">
              <a16:creationId xmlns:a16="http://schemas.microsoft.com/office/drawing/2014/main" id="{2410B271-C9EE-4BEB-95CD-BE9AEA19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6" name="Picture 140" descr="d">
          <a:extLst>
            <a:ext uri="{FF2B5EF4-FFF2-40B4-BE49-F238E27FC236}">
              <a16:creationId xmlns:a16="http://schemas.microsoft.com/office/drawing/2014/main" id="{ADA12530-BDED-4CB2-9FCE-7EAB8677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7" name="Picture 141" descr="d">
          <a:extLst>
            <a:ext uri="{FF2B5EF4-FFF2-40B4-BE49-F238E27FC236}">
              <a16:creationId xmlns:a16="http://schemas.microsoft.com/office/drawing/2014/main" id="{9B785C91-F2B8-4264-B3B2-D09F8FD6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8" name="Picture 142" descr="d">
          <a:extLst>
            <a:ext uri="{FF2B5EF4-FFF2-40B4-BE49-F238E27FC236}">
              <a16:creationId xmlns:a16="http://schemas.microsoft.com/office/drawing/2014/main" id="{45077A52-09F7-4A34-B6D8-7DE53E8F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59" name="Picture 143" descr="d">
          <a:extLst>
            <a:ext uri="{FF2B5EF4-FFF2-40B4-BE49-F238E27FC236}">
              <a16:creationId xmlns:a16="http://schemas.microsoft.com/office/drawing/2014/main" id="{67DE5F42-23AB-4C89-ADE4-ABBA21F75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0" name="Picture 144" descr="d">
          <a:extLst>
            <a:ext uri="{FF2B5EF4-FFF2-40B4-BE49-F238E27FC236}">
              <a16:creationId xmlns:a16="http://schemas.microsoft.com/office/drawing/2014/main" id="{97D0DE66-C672-47FA-AC95-D1A85DFA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1" name="Picture 145" descr="d">
          <a:extLst>
            <a:ext uri="{FF2B5EF4-FFF2-40B4-BE49-F238E27FC236}">
              <a16:creationId xmlns:a16="http://schemas.microsoft.com/office/drawing/2014/main" id="{0DA26DA4-A495-452F-8D9A-A01DEF55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2" name="Picture 146" descr="d">
          <a:extLst>
            <a:ext uri="{FF2B5EF4-FFF2-40B4-BE49-F238E27FC236}">
              <a16:creationId xmlns:a16="http://schemas.microsoft.com/office/drawing/2014/main" id="{6BD8347F-AE81-4004-B0D7-3D2A5352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3" name="Picture 147" descr="d">
          <a:extLst>
            <a:ext uri="{FF2B5EF4-FFF2-40B4-BE49-F238E27FC236}">
              <a16:creationId xmlns:a16="http://schemas.microsoft.com/office/drawing/2014/main" id="{E37E88A4-4343-4E0C-8B1C-4CEBF88AB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4" name="Picture 148" descr="d">
          <a:extLst>
            <a:ext uri="{FF2B5EF4-FFF2-40B4-BE49-F238E27FC236}">
              <a16:creationId xmlns:a16="http://schemas.microsoft.com/office/drawing/2014/main" id="{B185BE4A-9D07-4D40-8642-A6800FA5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5" name="Picture 149" descr="d">
          <a:extLst>
            <a:ext uri="{FF2B5EF4-FFF2-40B4-BE49-F238E27FC236}">
              <a16:creationId xmlns:a16="http://schemas.microsoft.com/office/drawing/2014/main" id="{263D763D-8E68-4B72-9669-8400B29A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6" name="Picture 150" descr="d">
          <a:extLst>
            <a:ext uri="{FF2B5EF4-FFF2-40B4-BE49-F238E27FC236}">
              <a16:creationId xmlns:a16="http://schemas.microsoft.com/office/drawing/2014/main" id="{1F0D88A8-3A7F-4B25-92D7-831FFB2F4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7" name="Picture 151" descr="d">
          <a:extLst>
            <a:ext uri="{FF2B5EF4-FFF2-40B4-BE49-F238E27FC236}">
              <a16:creationId xmlns:a16="http://schemas.microsoft.com/office/drawing/2014/main" id="{9A43AB59-42EE-406E-A12E-ADE9E43A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8" name="Picture 152" descr="d">
          <a:extLst>
            <a:ext uri="{FF2B5EF4-FFF2-40B4-BE49-F238E27FC236}">
              <a16:creationId xmlns:a16="http://schemas.microsoft.com/office/drawing/2014/main" id="{2A3741DA-7E7A-4CB4-86E0-17D30304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69" name="Picture 153" descr="d">
          <a:extLst>
            <a:ext uri="{FF2B5EF4-FFF2-40B4-BE49-F238E27FC236}">
              <a16:creationId xmlns:a16="http://schemas.microsoft.com/office/drawing/2014/main" id="{29553F3E-EE57-4CBF-802E-8F1F0D14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0" name="Picture 154" descr="d">
          <a:extLst>
            <a:ext uri="{FF2B5EF4-FFF2-40B4-BE49-F238E27FC236}">
              <a16:creationId xmlns:a16="http://schemas.microsoft.com/office/drawing/2014/main" id="{45EBAB7E-3273-4608-AA52-799EB533E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1" name="Picture 155" descr="d">
          <a:extLst>
            <a:ext uri="{FF2B5EF4-FFF2-40B4-BE49-F238E27FC236}">
              <a16:creationId xmlns:a16="http://schemas.microsoft.com/office/drawing/2014/main" id="{35895431-264B-4EF6-BD9A-F999E1B2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2" name="Picture 156" descr="d">
          <a:extLst>
            <a:ext uri="{FF2B5EF4-FFF2-40B4-BE49-F238E27FC236}">
              <a16:creationId xmlns:a16="http://schemas.microsoft.com/office/drawing/2014/main" id="{C6AF66C0-DA92-45E7-8B8F-5FE85816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3" name="Picture 157" descr="d">
          <a:extLst>
            <a:ext uri="{FF2B5EF4-FFF2-40B4-BE49-F238E27FC236}">
              <a16:creationId xmlns:a16="http://schemas.microsoft.com/office/drawing/2014/main" id="{E2D076B7-07CE-4CA9-A505-90649EFA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4" name="Picture 158" descr="d">
          <a:extLst>
            <a:ext uri="{FF2B5EF4-FFF2-40B4-BE49-F238E27FC236}">
              <a16:creationId xmlns:a16="http://schemas.microsoft.com/office/drawing/2014/main" id="{73C69BD0-14CE-4A4A-BEE5-98F8CFB87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5" name="Picture 159" descr="d">
          <a:extLst>
            <a:ext uri="{FF2B5EF4-FFF2-40B4-BE49-F238E27FC236}">
              <a16:creationId xmlns:a16="http://schemas.microsoft.com/office/drawing/2014/main" id="{C723D2B5-C59E-48DA-AF6B-16088052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6" name="Picture 160" descr="d">
          <a:extLst>
            <a:ext uri="{FF2B5EF4-FFF2-40B4-BE49-F238E27FC236}">
              <a16:creationId xmlns:a16="http://schemas.microsoft.com/office/drawing/2014/main" id="{7B686321-9759-47B9-ABF3-51746772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7" name="Picture 161" descr="d">
          <a:extLst>
            <a:ext uri="{FF2B5EF4-FFF2-40B4-BE49-F238E27FC236}">
              <a16:creationId xmlns:a16="http://schemas.microsoft.com/office/drawing/2014/main" id="{42994C43-5D37-42FE-9896-CB273FD7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8" name="Picture 162" descr="d">
          <a:extLst>
            <a:ext uri="{FF2B5EF4-FFF2-40B4-BE49-F238E27FC236}">
              <a16:creationId xmlns:a16="http://schemas.microsoft.com/office/drawing/2014/main" id="{6658DD42-CE10-4EAA-9D2B-A15071943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79" name="Picture 163" descr="d">
          <a:extLst>
            <a:ext uri="{FF2B5EF4-FFF2-40B4-BE49-F238E27FC236}">
              <a16:creationId xmlns:a16="http://schemas.microsoft.com/office/drawing/2014/main" id="{FA7F009D-1DEB-4721-9E03-ECE3B6E9E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0" name="Picture 164" descr="d">
          <a:extLst>
            <a:ext uri="{FF2B5EF4-FFF2-40B4-BE49-F238E27FC236}">
              <a16:creationId xmlns:a16="http://schemas.microsoft.com/office/drawing/2014/main" id="{64DD803F-F062-45DD-B196-62E224359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1" name="Picture 165" descr="d">
          <a:extLst>
            <a:ext uri="{FF2B5EF4-FFF2-40B4-BE49-F238E27FC236}">
              <a16:creationId xmlns:a16="http://schemas.microsoft.com/office/drawing/2014/main" id="{05CCB1D7-2CF2-4CB3-9374-F3429DE9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2" name="Picture 166" descr="d">
          <a:extLst>
            <a:ext uri="{FF2B5EF4-FFF2-40B4-BE49-F238E27FC236}">
              <a16:creationId xmlns:a16="http://schemas.microsoft.com/office/drawing/2014/main" id="{3E84BA26-E227-4539-A653-A9334811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3" name="Picture 167" descr="d">
          <a:extLst>
            <a:ext uri="{FF2B5EF4-FFF2-40B4-BE49-F238E27FC236}">
              <a16:creationId xmlns:a16="http://schemas.microsoft.com/office/drawing/2014/main" id="{AA272E42-91D3-4793-ADF5-35984869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4" name="Picture 168" descr="d">
          <a:extLst>
            <a:ext uri="{FF2B5EF4-FFF2-40B4-BE49-F238E27FC236}">
              <a16:creationId xmlns:a16="http://schemas.microsoft.com/office/drawing/2014/main" id="{F02E229B-582D-4536-B664-C583CD08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5" name="Picture 169" descr="d">
          <a:extLst>
            <a:ext uri="{FF2B5EF4-FFF2-40B4-BE49-F238E27FC236}">
              <a16:creationId xmlns:a16="http://schemas.microsoft.com/office/drawing/2014/main" id="{72CE466F-680B-46D1-89E2-99339093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6" name="Picture 170" descr="d">
          <a:extLst>
            <a:ext uri="{FF2B5EF4-FFF2-40B4-BE49-F238E27FC236}">
              <a16:creationId xmlns:a16="http://schemas.microsoft.com/office/drawing/2014/main" id="{DDE58265-611E-444A-B7EF-AB3702AA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7" name="Picture 171" descr="d">
          <a:extLst>
            <a:ext uri="{FF2B5EF4-FFF2-40B4-BE49-F238E27FC236}">
              <a16:creationId xmlns:a16="http://schemas.microsoft.com/office/drawing/2014/main" id="{DA0523E6-E58F-4858-8E4C-116EA930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8" name="Picture 172" descr="d">
          <a:extLst>
            <a:ext uri="{FF2B5EF4-FFF2-40B4-BE49-F238E27FC236}">
              <a16:creationId xmlns:a16="http://schemas.microsoft.com/office/drawing/2014/main" id="{62549E67-5131-49CD-B953-8C9D8CDA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89" name="Picture 173" descr="d">
          <a:extLst>
            <a:ext uri="{FF2B5EF4-FFF2-40B4-BE49-F238E27FC236}">
              <a16:creationId xmlns:a16="http://schemas.microsoft.com/office/drawing/2014/main" id="{F0DF4178-6567-4491-B144-27F6B24A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0" name="Picture 174" descr="d">
          <a:extLst>
            <a:ext uri="{FF2B5EF4-FFF2-40B4-BE49-F238E27FC236}">
              <a16:creationId xmlns:a16="http://schemas.microsoft.com/office/drawing/2014/main" id="{1F71A621-1AE8-4701-A39C-F660CCB1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1" name="Picture 175" descr="d">
          <a:extLst>
            <a:ext uri="{FF2B5EF4-FFF2-40B4-BE49-F238E27FC236}">
              <a16:creationId xmlns:a16="http://schemas.microsoft.com/office/drawing/2014/main" id="{45A7834F-1F20-46A6-A959-732F9361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2" name="Picture 176" descr="d">
          <a:extLst>
            <a:ext uri="{FF2B5EF4-FFF2-40B4-BE49-F238E27FC236}">
              <a16:creationId xmlns:a16="http://schemas.microsoft.com/office/drawing/2014/main" id="{7052D0DE-7C82-48D6-9BE4-368C882F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3" name="Picture 177" descr="d">
          <a:extLst>
            <a:ext uri="{FF2B5EF4-FFF2-40B4-BE49-F238E27FC236}">
              <a16:creationId xmlns:a16="http://schemas.microsoft.com/office/drawing/2014/main" id="{02BF0135-BF25-4BEC-A954-3CFC750C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4" name="Picture 178" descr="d">
          <a:extLst>
            <a:ext uri="{FF2B5EF4-FFF2-40B4-BE49-F238E27FC236}">
              <a16:creationId xmlns:a16="http://schemas.microsoft.com/office/drawing/2014/main" id="{896D913D-066F-4502-BCB1-2E199665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5" name="Picture 179" descr="d">
          <a:extLst>
            <a:ext uri="{FF2B5EF4-FFF2-40B4-BE49-F238E27FC236}">
              <a16:creationId xmlns:a16="http://schemas.microsoft.com/office/drawing/2014/main" id="{02C1882F-8813-4B21-9C78-DDCC89FF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6" name="Picture 180" descr="d">
          <a:extLst>
            <a:ext uri="{FF2B5EF4-FFF2-40B4-BE49-F238E27FC236}">
              <a16:creationId xmlns:a16="http://schemas.microsoft.com/office/drawing/2014/main" id="{217B74B1-5159-4161-BF7C-689EF9E0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7" name="Picture 181" descr="d">
          <a:extLst>
            <a:ext uri="{FF2B5EF4-FFF2-40B4-BE49-F238E27FC236}">
              <a16:creationId xmlns:a16="http://schemas.microsoft.com/office/drawing/2014/main" id="{3CEA5D36-B2EC-4C60-B430-1535BF12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8" name="Picture 182" descr="d">
          <a:extLst>
            <a:ext uri="{FF2B5EF4-FFF2-40B4-BE49-F238E27FC236}">
              <a16:creationId xmlns:a16="http://schemas.microsoft.com/office/drawing/2014/main" id="{CBA2AC06-A161-467D-9793-C776D2E1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599" name="Picture 183" descr="d">
          <a:extLst>
            <a:ext uri="{FF2B5EF4-FFF2-40B4-BE49-F238E27FC236}">
              <a16:creationId xmlns:a16="http://schemas.microsoft.com/office/drawing/2014/main" id="{D8C929FC-F4A3-42C6-AAE5-136FB2DF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0" name="Picture 184" descr="d">
          <a:extLst>
            <a:ext uri="{FF2B5EF4-FFF2-40B4-BE49-F238E27FC236}">
              <a16:creationId xmlns:a16="http://schemas.microsoft.com/office/drawing/2014/main" id="{3DD7405E-8737-4EB2-8B92-70642BFCC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1" name="Picture 185" descr="d">
          <a:extLst>
            <a:ext uri="{FF2B5EF4-FFF2-40B4-BE49-F238E27FC236}">
              <a16:creationId xmlns:a16="http://schemas.microsoft.com/office/drawing/2014/main" id="{A4DDD0B7-9D32-41C8-93C7-75AFEF85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2" name="Picture 186" descr="d">
          <a:extLst>
            <a:ext uri="{FF2B5EF4-FFF2-40B4-BE49-F238E27FC236}">
              <a16:creationId xmlns:a16="http://schemas.microsoft.com/office/drawing/2014/main" id="{4F9F82D4-B069-43C5-A910-D2FB147B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3" name="Picture 187" descr="d">
          <a:extLst>
            <a:ext uri="{FF2B5EF4-FFF2-40B4-BE49-F238E27FC236}">
              <a16:creationId xmlns:a16="http://schemas.microsoft.com/office/drawing/2014/main" id="{2E2819B5-2BBC-448A-9001-40BA5984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4" name="Picture 188" descr="d">
          <a:extLst>
            <a:ext uri="{FF2B5EF4-FFF2-40B4-BE49-F238E27FC236}">
              <a16:creationId xmlns:a16="http://schemas.microsoft.com/office/drawing/2014/main" id="{7A2AAAC4-FF24-441D-BB97-F5A764E5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5" name="Picture 189" descr="d">
          <a:extLst>
            <a:ext uri="{FF2B5EF4-FFF2-40B4-BE49-F238E27FC236}">
              <a16:creationId xmlns:a16="http://schemas.microsoft.com/office/drawing/2014/main" id="{CFD9BFFB-EDF8-4280-8BFA-61239EDB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6" name="Picture 190" descr="d">
          <a:extLst>
            <a:ext uri="{FF2B5EF4-FFF2-40B4-BE49-F238E27FC236}">
              <a16:creationId xmlns:a16="http://schemas.microsoft.com/office/drawing/2014/main" id="{71B616E7-54F1-430F-8F10-A4CC68B8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7" name="Picture 191" descr="d">
          <a:extLst>
            <a:ext uri="{FF2B5EF4-FFF2-40B4-BE49-F238E27FC236}">
              <a16:creationId xmlns:a16="http://schemas.microsoft.com/office/drawing/2014/main" id="{E43964F2-88AB-4BF8-A9F7-E51C1EC6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10</xdr:col>
      <xdr:colOff>236220</xdr:colOff>
      <xdr:row>82</xdr:row>
      <xdr:rowOff>30480</xdr:rowOff>
    </xdr:to>
    <xdr:pic>
      <xdr:nvPicPr>
        <xdr:cNvPr id="286608" name="Picture 192" descr="d">
          <a:extLst>
            <a:ext uri="{FF2B5EF4-FFF2-40B4-BE49-F238E27FC236}">
              <a16:creationId xmlns:a16="http://schemas.microsoft.com/office/drawing/2014/main" id="{EFEDE0D6-8273-46E7-B978-405A579E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9</xdr:col>
      <xdr:colOff>236220</xdr:colOff>
      <xdr:row>82</xdr:row>
      <xdr:rowOff>30480</xdr:rowOff>
    </xdr:to>
    <xdr:pic>
      <xdr:nvPicPr>
        <xdr:cNvPr id="286609" name="Picture 200" descr="d">
          <a:extLst>
            <a:ext uri="{FF2B5EF4-FFF2-40B4-BE49-F238E27FC236}">
              <a16:creationId xmlns:a16="http://schemas.microsoft.com/office/drawing/2014/main" id="{EC186EB2-AF53-4A54-836F-AA3DE2AA1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15201900"/>
          <a:ext cx="31318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83820</xdr:rowOff>
    </xdr:from>
    <xdr:to>
      <xdr:col>10</xdr:col>
      <xdr:colOff>167640</xdr:colOff>
      <xdr:row>10</xdr:row>
      <xdr:rowOff>91440</xdr:rowOff>
    </xdr:to>
    <xdr:pic>
      <xdr:nvPicPr>
        <xdr:cNvPr id="273197" name="Picture 65" descr="d">
          <a:extLst>
            <a:ext uri="{FF2B5EF4-FFF2-40B4-BE49-F238E27FC236}">
              <a16:creationId xmlns:a16="http://schemas.microsoft.com/office/drawing/2014/main" id="{1AB58905-0534-4387-968C-C421BE10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2567940"/>
          <a:ext cx="385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6080760</xdr:colOff>
      <xdr:row>13</xdr:row>
      <xdr:rowOff>76200</xdr:rowOff>
    </xdr:from>
    <xdr:to>
      <xdr:col>10</xdr:col>
      <xdr:colOff>167640</xdr:colOff>
      <xdr:row>13</xdr:row>
      <xdr:rowOff>76200</xdr:rowOff>
    </xdr:to>
    <xdr:pic>
      <xdr:nvPicPr>
        <xdr:cNvPr id="273198" name="Picture 69" descr="d">
          <a:extLst>
            <a:ext uri="{FF2B5EF4-FFF2-40B4-BE49-F238E27FC236}">
              <a16:creationId xmlns:a16="http://schemas.microsoft.com/office/drawing/2014/main" id="{F4ABAC8C-85FA-47C9-8EF9-7BA0CDA6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436620"/>
          <a:ext cx="3855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199" name="Picture 70" descr="d">
          <a:extLst>
            <a:ext uri="{FF2B5EF4-FFF2-40B4-BE49-F238E27FC236}">
              <a16:creationId xmlns:a16="http://schemas.microsoft.com/office/drawing/2014/main" id="{A81E1147-130A-4205-9AD1-37D9C5CE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0" name="Picture 71" descr="d">
          <a:extLst>
            <a:ext uri="{FF2B5EF4-FFF2-40B4-BE49-F238E27FC236}">
              <a16:creationId xmlns:a16="http://schemas.microsoft.com/office/drawing/2014/main" id="{934E2F2E-3731-45A2-9BE5-BAD275350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1" name="Picture 72" descr="d">
          <a:extLst>
            <a:ext uri="{FF2B5EF4-FFF2-40B4-BE49-F238E27FC236}">
              <a16:creationId xmlns:a16="http://schemas.microsoft.com/office/drawing/2014/main" id="{AAE3EDF1-8AB9-4135-89D8-8DA46ADF4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2" name="Picture 73" descr="d">
          <a:extLst>
            <a:ext uri="{FF2B5EF4-FFF2-40B4-BE49-F238E27FC236}">
              <a16:creationId xmlns:a16="http://schemas.microsoft.com/office/drawing/2014/main" id="{E526B904-875A-4DC1-AE57-21048CF9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3" name="Picture 74" descr="d">
          <a:extLst>
            <a:ext uri="{FF2B5EF4-FFF2-40B4-BE49-F238E27FC236}">
              <a16:creationId xmlns:a16="http://schemas.microsoft.com/office/drawing/2014/main" id="{F9F77C62-3E3A-407B-9AB0-C758AECF5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4" name="Picture 75" descr="d">
          <a:extLst>
            <a:ext uri="{FF2B5EF4-FFF2-40B4-BE49-F238E27FC236}">
              <a16:creationId xmlns:a16="http://schemas.microsoft.com/office/drawing/2014/main" id="{7E9FC3AE-B3B8-4FB5-99F8-0537D7F4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5" name="Picture 76" descr="d">
          <a:extLst>
            <a:ext uri="{FF2B5EF4-FFF2-40B4-BE49-F238E27FC236}">
              <a16:creationId xmlns:a16="http://schemas.microsoft.com/office/drawing/2014/main" id="{94925CB7-E4AA-4293-9A88-68C683F6E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6" name="Picture 77" descr="d">
          <a:extLst>
            <a:ext uri="{FF2B5EF4-FFF2-40B4-BE49-F238E27FC236}">
              <a16:creationId xmlns:a16="http://schemas.microsoft.com/office/drawing/2014/main" id="{DCF2D573-DD55-4C38-8B73-659A0D08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7" name="Picture 78" descr="d">
          <a:extLst>
            <a:ext uri="{FF2B5EF4-FFF2-40B4-BE49-F238E27FC236}">
              <a16:creationId xmlns:a16="http://schemas.microsoft.com/office/drawing/2014/main" id="{BE7FC8DA-3349-4C5C-9BF1-54B74409C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10</xdr:col>
      <xdr:colOff>167640</xdr:colOff>
      <xdr:row>13</xdr:row>
      <xdr:rowOff>30480</xdr:rowOff>
    </xdr:to>
    <xdr:pic>
      <xdr:nvPicPr>
        <xdr:cNvPr id="273208" name="Picture 79" descr="d">
          <a:extLst>
            <a:ext uri="{FF2B5EF4-FFF2-40B4-BE49-F238E27FC236}">
              <a16:creationId xmlns:a16="http://schemas.microsoft.com/office/drawing/2014/main" id="{AD02B6F0-0FE0-494D-B69E-5A6C5275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020" y="3360420"/>
          <a:ext cx="385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7</xdr:col>
      <xdr:colOff>99060</xdr:colOff>
      <xdr:row>13</xdr:row>
      <xdr:rowOff>30480</xdr:rowOff>
    </xdr:to>
    <xdr:pic>
      <xdr:nvPicPr>
        <xdr:cNvPr id="273209" name="Picture 80" descr="d">
          <a:extLst>
            <a:ext uri="{FF2B5EF4-FFF2-40B4-BE49-F238E27FC236}">
              <a16:creationId xmlns:a16="http://schemas.microsoft.com/office/drawing/2014/main" id="{FFD6E74D-D6A7-4C34-B47A-3546C6C5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360420"/>
          <a:ext cx="398526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46</xdr:row>
      <xdr:rowOff>0</xdr:rowOff>
    </xdr:from>
    <xdr:to>
      <xdr:col>10</xdr:col>
      <xdr:colOff>160020</xdr:colOff>
      <xdr:row>46</xdr:row>
      <xdr:rowOff>76200</xdr:rowOff>
    </xdr:to>
    <xdr:pic>
      <xdr:nvPicPr>
        <xdr:cNvPr id="285091" name="Picture 72" descr="d">
          <a:extLst>
            <a:ext uri="{FF2B5EF4-FFF2-40B4-BE49-F238E27FC236}">
              <a16:creationId xmlns:a16="http://schemas.microsoft.com/office/drawing/2014/main" id="{3CC1BCFE-775D-4480-A891-B0939362E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209294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10</xdr:col>
      <xdr:colOff>160020</xdr:colOff>
      <xdr:row>51</xdr:row>
      <xdr:rowOff>76200</xdr:rowOff>
    </xdr:to>
    <xdr:pic>
      <xdr:nvPicPr>
        <xdr:cNvPr id="285092" name="Picture 74" descr="d">
          <a:extLst>
            <a:ext uri="{FF2B5EF4-FFF2-40B4-BE49-F238E27FC236}">
              <a16:creationId xmlns:a16="http://schemas.microsoft.com/office/drawing/2014/main" id="{7EC6C944-93CE-4346-9584-5AEA5D74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296924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3" name="Picture 75" descr="d">
          <a:extLst>
            <a:ext uri="{FF2B5EF4-FFF2-40B4-BE49-F238E27FC236}">
              <a16:creationId xmlns:a16="http://schemas.microsoft.com/office/drawing/2014/main" id="{1F191871-136E-46EE-B4B9-B2A917AB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4" name="Picture 76" descr="d">
          <a:extLst>
            <a:ext uri="{FF2B5EF4-FFF2-40B4-BE49-F238E27FC236}">
              <a16:creationId xmlns:a16="http://schemas.microsoft.com/office/drawing/2014/main" id="{0210CC95-966C-4353-949B-3DA0C51ED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5" name="Picture 77" descr="d">
          <a:extLst>
            <a:ext uri="{FF2B5EF4-FFF2-40B4-BE49-F238E27FC236}">
              <a16:creationId xmlns:a16="http://schemas.microsoft.com/office/drawing/2014/main" id="{56AE9C97-8BEC-4F11-9843-5C8D3409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6" name="Picture 78" descr="d">
          <a:extLst>
            <a:ext uri="{FF2B5EF4-FFF2-40B4-BE49-F238E27FC236}">
              <a16:creationId xmlns:a16="http://schemas.microsoft.com/office/drawing/2014/main" id="{9277CDDB-E809-4684-B706-F8375C6E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7" name="Picture 79" descr="d">
          <a:extLst>
            <a:ext uri="{FF2B5EF4-FFF2-40B4-BE49-F238E27FC236}">
              <a16:creationId xmlns:a16="http://schemas.microsoft.com/office/drawing/2014/main" id="{0C66BDA7-F690-4C37-AD5F-DC04EB97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8" name="Picture 80" descr="d">
          <a:extLst>
            <a:ext uri="{FF2B5EF4-FFF2-40B4-BE49-F238E27FC236}">
              <a16:creationId xmlns:a16="http://schemas.microsoft.com/office/drawing/2014/main" id="{F2A7060D-01B2-4D8B-9C0E-CC8B7EE8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099" name="Picture 81" descr="d">
          <a:extLst>
            <a:ext uri="{FF2B5EF4-FFF2-40B4-BE49-F238E27FC236}">
              <a16:creationId xmlns:a16="http://schemas.microsoft.com/office/drawing/2014/main" id="{9C9D725F-69EC-4089-80EE-137EED55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0" name="Picture 82" descr="d">
          <a:extLst>
            <a:ext uri="{FF2B5EF4-FFF2-40B4-BE49-F238E27FC236}">
              <a16:creationId xmlns:a16="http://schemas.microsoft.com/office/drawing/2014/main" id="{2DEF1BD3-5A1E-4DC3-B672-5E14AB23C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1" name="Picture 83" descr="d">
          <a:extLst>
            <a:ext uri="{FF2B5EF4-FFF2-40B4-BE49-F238E27FC236}">
              <a16:creationId xmlns:a16="http://schemas.microsoft.com/office/drawing/2014/main" id="{8F548887-A108-404E-A717-E48D690F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2" name="Picture 84" descr="d">
          <a:extLst>
            <a:ext uri="{FF2B5EF4-FFF2-40B4-BE49-F238E27FC236}">
              <a16:creationId xmlns:a16="http://schemas.microsoft.com/office/drawing/2014/main" id="{760B4ECB-C6CE-4EDA-85E7-D8FCC6269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3" name="Picture 75" descr="d">
          <a:extLst>
            <a:ext uri="{FF2B5EF4-FFF2-40B4-BE49-F238E27FC236}">
              <a16:creationId xmlns:a16="http://schemas.microsoft.com/office/drawing/2014/main" id="{5179AFD5-73E9-4A01-8FFD-C7E0E51F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4" name="Picture 76" descr="d">
          <a:extLst>
            <a:ext uri="{FF2B5EF4-FFF2-40B4-BE49-F238E27FC236}">
              <a16:creationId xmlns:a16="http://schemas.microsoft.com/office/drawing/2014/main" id="{B7FC2201-87A6-4111-AD57-0767EEF2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5" name="Picture 77" descr="d">
          <a:extLst>
            <a:ext uri="{FF2B5EF4-FFF2-40B4-BE49-F238E27FC236}">
              <a16:creationId xmlns:a16="http://schemas.microsoft.com/office/drawing/2014/main" id="{67A53A39-D9EE-4720-AB58-3E5EC265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6" name="Picture 78" descr="d">
          <a:extLst>
            <a:ext uri="{FF2B5EF4-FFF2-40B4-BE49-F238E27FC236}">
              <a16:creationId xmlns:a16="http://schemas.microsoft.com/office/drawing/2014/main" id="{39DFA0E3-4577-4D31-88C7-2A7B31C7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7" name="Picture 79" descr="d">
          <a:extLst>
            <a:ext uri="{FF2B5EF4-FFF2-40B4-BE49-F238E27FC236}">
              <a16:creationId xmlns:a16="http://schemas.microsoft.com/office/drawing/2014/main" id="{4798AC9B-C856-4AEB-AC7E-005517BF4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8" name="Picture 80" descr="d">
          <a:extLst>
            <a:ext uri="{FF2B5EF4-FFF2-40B4-BE49-F238E27FC236}">
              <a16:creationId xmlns:a16="http://schemas.microsoft.com/office/drawing/2014/main" id="{A0F2B03D-35C2-478F-AE6E-2C0A502D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09" name="Picture 81" descr="d">
          <a:extLst>
            <a:ext uri="{FF2B5EF4-FFF2-40B4-BE49-F238E27FC236}">
              <a16:creationId xmlns:a16="http://schemas.microsoft.com/office/drawing/2014/main" id="{BF69D1B9-BAC7-4361-BF65-3A88CACE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0" name="Picture 82" descr="d">
          <a:extLst>
            <a:ext uri="{FF2B5EF4-FFF2-40B4-BE49-F238E27FC236}">
              <a16:creationId xmlns:a16="http://schemas.microsoft.com/office/drawing/2014/main" id="{F0D58094-C2ED-4166-A285-38F8B4FA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1" name="Picture 83" descr="d">
          <a:extLst>
            <a:ext uri="{FF2B5EF4-FFF2-40B4-BE49-F238E27FC236}">
              <a16:creationId xmlns:a16="http://schemas.microsoft.com/office/drawing/2014/main" id="{E94B0D9B-B0B5-4C45-8D39-CB526CE5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2" name="Picture 84" descr="d">
          <a:extLst>
            <a:ext uri="{FF2B5EF4-FFF2-40B4-BE49-F238E27FC236}">
              <a16:creationId xmlns:a16="http://schemas.microsoft.com/office/drawing/2014/main" id="{DAF97E73-10F2-4116-8B6D-69265989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3" name="Picture 75" descr="d">
          <a:extLst>
            <a:ext uri="{FF2B5EF4-FFF2-40B4-BE49-F238E27FC236}">
              <a16:creationId xmlns:a16="http://schemas.microsoft.com/office/drawing/2014/main" id="{89FEAA9D-0361-454B-A92A-45CFE509B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4" name="Picture 76" descr="d">
          <a:extLst>
            <a:ext uri="{FF2B5EF4-FFF2-40B4-BE49-F238E27FC236}">
              <a16:creationId xmlns:a16="http://schemas.microsoft.com/office/drawing/2014/main" id="{4AB5CC77-46CE-44E6-B7AF-2D4330D6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5" name="Picture 77" descr="d">
          <a:extLst>
            <a:ext uri="{FF2B5EF4-FFF2-40B4-BE49-F238E27FC236}">
              <a16:creationId xmlns:a16="http://schemas.microsoft.com/office/drawing/2014/main" id="{203304CF-55B0-4DE5-A721-E1EB297A8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6" name="Picture 78" descr="d">
          <a:extLst>
            <a:ext uri="{FF2B5EF4-FFF2-40B4-BE49-F238E27FC236}">
              <a16:creationId xmlns:a16="http://schemas.microsoft.com/office/drawing/2014/main" id="{6A3E8A5F-4CB2-4AD8-B764-7BD786609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7" name="Picture 79" descr="d">
          <a:extLst>
            <a:ext uri="{FF2B5EF4-FFF2-40B4-BE49-F238E27FC236}">
              <a16:creationId xmlns:a16="http://schemas.microsoft.com/office/drawing/2014/main" id="{74C92DEB-77F2-460F-8149-7ECD6783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8" name="Picture 80" descr="d">
          <a:extLst>
            <a:ext uri="{FF2B5EF4-FFF2-40B4-BE49-F238E27FC236}">
              <a16:creationId xmlns:a16="http://schemas.microsoft.com/office/drawing/2014/main" id="{80C01754-BD0F-4F61-BE7B-02CF6EA5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19" name="Picture 81" descr="d">
          <a:extLst>
            <a:ext uri="{FF2B5EF4-FFF2-40B4-BE49-F238E27FC236}">
              <a16:creationId xmlns:a16="http://schemas.microsoft.com/office/drawing/2014/main" id="{3DBAF153-CA20-4EC7-8D54-774C495F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20" name="Picture 82" descr="d">
          <a:extLst>
            <a:ext uri="{FF2B5EF4-FFF2-40B4-BE49-F238E27FC236}">
              <a16:creationId xmlns:a16="http://schemas.microsoft.com/office/drawing/2014/main" id="{0DE61D98-173A-4503-BD0E-A10C89F4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21" name="Picture 83" descr="d">
          <a:extLst>
            <a:ext uri="{FF2B5EF4-FFF2-40B4-BE49-F238E27FC236}">
              <a16:creationId xmlns:a16="http://schemas.microsoft.com/office/drawing/2014/main" id="{29B1C872-AAB4-4FF9-85EE-EE1B6E9B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10</xdr:col>
      <xdr:colOff>160020</xdr:colOff>
      <xdr:row>41</xdr:row>
      <xdr:rowOff>76200</xdr:rowOff>
    </xdr:to>
    <xdr:pic>
      <xdr:nvPicPr>
        <xdr:cNvPr id="285122" name="Picture 84" descr="d">
          <a:extLst>
            <a:ext uri="{FF2B5EF4-FFF2-40B4-BE49-F238E27FC236}">
              <a16:creationId xmlns:a16="http://schemas.microsoft.com/office/drawing/2014/main" id="{5C2E3F9C-623E-4AF6-88A4-E435CC0F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11041380"/>
          <a:ext cx="390144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E22"/>
  <sheetViews>
    <sheetView tabSelected="1" topLeftCell="A4" zoomScaleNormal="100" workbookViewId="0">
      <selection activeCell="C18" sqref="C18"/>
    </sheetView>
  </sheetViews>
  <sheetFormatPr defaultColWidth="7.44140625" defaultRowHeight="13.2"/>
  <cols>
    <col min="1" max="1" width="3.44140625" style="1" customWidth="1"/>
    <col min="2" max="2" width="52" style="5" bestFit="1" customWidth="1"/>
    <col min="3" max="3" width="44" style="5" customWidth="1"/>
    <col min="4" max="4" width="6.44140625" style="1" customWidth="1"/>
    <col min="5" max="16384" width="7.44140625" style="1"/>
  </cols>
  <sheetData>
    <row r="1" spans="2:5" ht="16.2">
      <c r="B1" s="3"/>
      <c r="C1" s="3"/>
      <c r="E1" s="2"/>
    </row>
    <row r="2" spans="2:5">
      <c r="B2" s="5" t="s">
        <v>13</v>
      </c>
      <c r="C2" s="5" t="s">
        <v>18</v>
      </c>
    </row>
    <row r="3" spans="2:5">
      <c r="B3" s="6" t="s">
        <v>14</v>
      </c>
      <c r="C3" s="6" t="s">
        <v>5</v>
      </c>
    </row>
    <row r="4" spans="2:5" ht="16.2">
      <c r="B4" s="3"/>
      <c r="C4" s="3"/>
      <c r="E4" s="2"/>
    </row>
    <row r="5" spans="2:5" ht="16.2">
      <c r="B5" s="3" t="s">
        <v>156</v>
      </c>
      <c r="C5" s="3" t="s">
        <v>156</v>
      </c>
      <c r="E5" s="2"/>
    </row>
    <row r="6" spans="2:5" ht="6.6" customHeight="1"/>
    <row r="7" spans="2:5">
      <c r="B7" s="7" t="s">
        <v>12</v>
      </c>
      <c r="C7" s="7" t="s">
        <v>8</v>
      </c>
    </row>
    <row r="8" spans="2:5">
      <c r="B8" s="10" t="str">
        <f>'Summary-Y Recalc 2018'!D4</f>
        <v>Nyckeltal översikt</v>
      </c>
      <c r="C8" s="10" t="str">
        <f>'Summary-Y Recalc 2018'!E4</f>
        <v>Keyfigures Summary</v>
      </c>
    </row>
    <row r="9" spans="2:5">
      <c r="B9" s="10" t="str">
        <f>'Incomestatements-Y Recalc 2018'!D4</f>
        <v>Rapport över totalresultatet</v>
      </c>
      <c r="C9" s="10" t="str">
        <f>'Incomestatements-Y Recalc 2018'!E4</f>
        <v>Statement of comprehensive income</v>
      </c>
    </row>
    <row r="10" spans="2:5">
      <c r="B10" s="10" t="str">
        <f>'Balancesheets-Y Recalc 2018'!D4</f>
        <v>Rapport över finansiell ställning</v>
      </c>
      <c r="C10" s="10" t="str">
        <f>'Balancesheets-Y Recalc 2018'!E4</f>
        <v>Consolidated statement of financial position</v>
      </c>
    </row>
    <row r="11" spans="2:5">
      <c r="B11" s="10" t="str">
        <f>'Cash_Flow-Y Recalc 2018'!D4</f>
        <v>Rapport över kassaflöden</v>
      </c>
      <c r="C11" s="10" t="str">
        <f>'Cash_Flow-Y Recalc 2018'!E4</f>
        <v>Consolidated statment of cash flows</v>
      </c>
    </row>
    <row r="12" spans="2:5">
      <c r="B12" s="8"/>
      <c r="C12" s="8"/>
    </row>
    <row r="13" spans="2:5">
      <c r="B13" s="7" t="s">
        <v>15</v>
      </c>
      <c r="C13" s="7" t="s">
        <v>4</v>
      </c>
    </row>
    <row r="14" spans="2:5">
      <c r="B14" s="10" t="str">
        <f>'Summary-Q Recalc 2018'!D4</f>
        <v>Sammanfattning</v>
      </c>
      <c r="C14" s="10" t="str">
        <f>'Summary-Q Recalc 2018'!E4</f>
        <v>Summary</v>
      </c>
    </row>
    <row r="15" spans="2:5">
      <c r="B15" s="10" t="str">
        <f>'Quarterly_overview-Q Recalc 18'!D4</f>
        <v>Kvartalsöversikt</v>
      </c>
      <c r="C15" s="10" t="str">
        <f>'Quarterly_overview-Q Recalc 18'!E4</f>
        <v>Quarterly overview</v>
      </c>
    </row>
    <row r="16" spans="2:5">
      <c r="B16" s="9" t="str">
        <f>'Incomestatements-Q Recalc 2018'!D4</f>
        <v>Rapport över totalresultat i sammandrag, koncernen</v>
      </c>
      <c r="C16" s="9" t="str">
        <f>'Incomestatements-Q Recalc 2018'!E4</f>
        <v>Condensed consolidated statement of comprehensive income</v>
      </c>
    </row>
    <row r="17" spans="2:3">
      <c r="B17" s="9" t="str">
        <f>'Balancesheets-Q Recalc 2018'!D4</f>
        <v>Rapport över finansiell ställning i sammandrag, koncernen</v>
      </c>
      <c r="C17" s="9" t="str">
        <f>'Balancesheets-Q Recalc 2018'!E4</f>
        <v>Condensed consolidated statement of financial position</v>
      </c>
    </row>
    <row r="18" spans="2:3">
      <c r="B18" s="9" t="str">
        <f>'Cash_Flow-Q Recalc 2018'!D4</f>
        <v>Rapport över kassaflöden i sammandrag, koncernen</v>
      </c>
      <c r="C18" s="9" t="str">
        <f>'Cash_Flow-Q Recalc 2018'!E4</f>
        <v xml:space="preserve">Condensed consolidated statement of cash flows </v>
      </c>
    </row>
    <row r="19" spans="2:3">
      <c r="B19" s="9"/>
      <c r="C19" s="9"/>
    </row>
    <row r="20" spans="2:3">
      <c r="B20" s="9"/>
      <c r="C20" s="9"/>
    </row>
    <row r="21" spans="2:3">
      <c r="B21" s="9"/>
    </row>
    <row r="22" spans="2:3">
      <c r="C22" s="4"/>
    </row>
  </sheetData>
  <phoneticPr fontId="0" type="noConversion"/>
  <hyperlinks>
    <hyperlink ref="B16" location="'Incomestatements-Q Recalc 2018'!D4" display="'Incomestatements-Q Recalc 2018'!D4" xr:uid="{00000000-0004-0000-0000-000000000000}"/>
    <hyperlink ref="B17" location="'Balancesheets-Q Recalc 2018'!D4" display="'Balancesheets-Q Recalc 2018'!D4" xr:uid="{00000000-0004-0000-0000-000001000000}"/>
    <hyperlink ref="B18" location="'Cash_Flow-Q Recalc 2018'!D4" display="'Cash_Flow-Q Recalc 2018'!D4" xr:uid="{00000000-0004-0000-0000-000002000000}"/>
    <hyperlink ref="B14" location="'Summary-Q Recalc 2018'!D4" display="'Summary-Q Recalc 2018'!D4" xr:uid="{00000000-0004-0000-0000-000003000000}"/>
    <hyperlink ref="B8" location="'Summary-Y Recalc 2018'!D4" display="'Summary-Y Recalc 2018'!D4" xr:uid="{00000000-0004-0000-0000-000004000000}"/>
    <hyperlink ref="B9" location="'Incomestatements-Y Recalc 2018'!D4" display="'Incomestatements-Y Recalc 2018'!D4" xr:uid="{00000000-0004-0000-0000-000005000000}"/>
    <hyperlink ref="B10" location="'Balancesheets-Y Recalc 2018'!D4" display="'Balancesheets-Y Recalc 2018'!D4" xr:uid="{00000000-0004-0000-0000-000006000000}"/>
    <hyperlink ref="C8" location="'Summary-Y Recalc 2018'!E4" display="'Summary-Y Recalc 2018'!E4" xr:uid="{00000000-0004-0000-0000-000007000000}"/>
    <hyperlink ref="C14" location="'Summary-Q Recalc 2018'!E4" display="'Summary-Q Recalc 2018'!E4" xr:uid="{00000000-0004-0000-0000-000008000000}"/>
    <hyperlink ref="C16" location="'Incomestatements-Q Recalc 2018'!E4" display="'Incomestatements-Q Recalc 2018'!E4" xr:uid="{00000000-0004-0000-0000-000009000000}"/>
    <hyperlink ref="C17" location="'Balancesheets-Q Recalc 2018'!E4" display="'Balancesheets-Q Recalc 2018'!E4" xr:uid="{00000000-0004-0000-0000-00000A000000}"/>
    <hyperlink ref="C18" location="'Cash_Flow-Q Recalc 2018'!E4" display="'Cash_Flow-Q Recalc 2018'!E4" xr:uid="{00000000-0004-0000-0000-00000B000000}"/>
    <hyperlink ref="B11" location="'Cash_Flow-Y Recalc 2018'!D4" display="'Cash_Flow-Y Recalc 2018'!D4" xr:uid="{00000000-0004-0000-0000-00000C000000}"/>
    <hyperlink ref="B15" location="'Quarterly_overview-Q Recalc 18'!D4" display="'Quarterly_overview-Q Recalc 18'!D4" xr:uid="{00000000-0004-0000-0000-00000D000000}"/>
    <hyperlink ref="C15" location="'Quarterly_overview-Q Recalc 18'!E4" display="'Quarterly_overview-Q Recalc 18'!E4" xr:uid="{00000000-0004-0000-0000-00000E000000}"/>
    <hyperlink ref="C11" location="'Cash_Flow-Y Recalc 2018'!E4" display="'Cash_Flow-Y Recalc 2018'!E4" xr:uid="{00000000-0004-0000-0000-00000F000000}"/>
    <hyperlink ref="C10" location="'Balancesheets-Y Recalc 2018'!E4" display="'Balancesheets-Y Recalc 2018'!E4" xr:uid="{00000000-0004-0000-0000-000010000000}"/>
    <hyperlink ref="C9" location="'Incomestatements-Y Recalc 2018'!E4" display="'Incomestatements-Y Recalc 2018'!E4" xr:uid="{00000000-0004-0000-0000-000011000000}"/>
  </hyperlinks>
  <pageMargins left="0.75" right="0.75" top="1" bottom="1" header="0.5" footer="0.5"/>
  <pageSetup paperSize="9" scale="93" orientation="landscape" r:id="rId1"/>
  <headerFooter alignWithMargins="0">
    <oddFooter>&amp;L&amp;D; &amp;T&amp;R&amp;F;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44"/>
  <sheetViews>
    <sheetView topLeftCell="C1" zoomScale="90" zoomScaleNormal="90" workbookViewId="0">
      <selection activeCell="E4" sqref="E4"/>
    </sheetView>
  </sheetViews>
  <sheetFormatPr defaultColWidth="10.5546875" defaultRowHeight="13.8"/>
  <cols>
    <col min="1" max="1" width="10.44140625" style="55" bestFit="1" customWidth="1"/>
    <col min="2" max="2" width="8.5546875" style="55" bestFit="1" customWidth="1"/>
    <col min="3" max="3" width="6.5546875" style="55" bestFit="1" customWidth="1"/>
    <col min="4" max="4" width="29.5546875" style="50" customWidth="1"/>
    <col min="5" max="5" width="29.44140625" style="50" customWidth="1"/>
    <col min="6" max="6" width="12.5546875" style="105" customWidth="1"/>
    <col min="7" max="7" width="9.21875" style="12" customWidth="1"/>
    <col min="8" max="8" width="12" style="12" customWidth="1"/>
    <col min="9" max="9" width="9.21875" style="12" customWidth="1"/>
    <col min="10" max="10" width="11.5546875" style="12" customWidth="1"/>
    <col min="11" max="11" width="9.21875" style="12" customWidth="1"/>
    <col min="12" max="12" width="11.21875" style="12" customWidth="1"/>
    <col min="13" max="13" width="9.21875" style="12" customWidth="1"/>
    <col min="14" max="14" width="10.5546875" style="12" customWidth="1"/>
    <col min="15" max="15" width="9.21875" style="12" customWidth="1"/>
    <col min="16" max="16" width="11.77734375" style="12" customWidth="1"/>
    <col min="17" max="17" width="9.21875" style="12" customWidth="1"/>
    <col min="18" max="18" width="11.5546875" style="12" customWidth="1"/>
    <col min="19" max="19" width="9.21875" style="12" customWidth="1"/>
    <col min="20" max="20" width="13" style="12" customWidth="1"/>
    <col min="21" max="23" width="9.21875" style="12" customWidth="1"/>
    <col min="24" max="26" width="6.44140625" style="12" customWidth="1"/>
    <col min="27" max="16384" width="10.5546875" style="12"/>
  </cols>
  <sheetData>
    <row r="1" spans="1:26" s="51" customFormat="1" ht="27.6">
      <c r="A1" s="101">
        <v>43503</v>
      </c>
      <c r="B1" s="69" t="s">
        <v>25</v>
      </c>
      <c r="C1" s="19"/>
      <c r="D1" s="33" t="str">
        <f>company</f>
        <v>ICA GRUPPEN AB (publ)</v>
      </c>
      <c r="E1" s="33" t="str">
        <f>company</f>
        <v>ICA GRUPPEN AB (publ)</v>
      </c>
      <c r="F1" s="102"/>
    </row>
    <row r="2" spans="1:26" s="51" customFormat="1">
      <c r="A2" s="52"/>
      <c r="B2" s="19" t="s">
        <v>26</v>
      </c>
      <c r="C2" s="19"/>
      <c r="D2" s="53">
        <f>A1</f>
        <v>43503</v>
      </c>
      <c r="E2" s="53">
        <f>A1</f>
        <v>43503</v>
      </c>
      <c r="F2" s="102"/>
    </row>
    <row r="3" spans="1:26" s="51" customFormat="1" ht="27.6">
      <c r="A3" s="52"/>
      <c r="B3" s="19" t="s">
        <v>27</v>
      </c>
      <c r="C3" s="19" t="s">
        <v>28</v>
      </c>
      <c r="D3" s="54" t="s">
        <v>35</v>
      </c>
      <c r="E3" s="54" t="s">
        <v>36</v>
      </c>
      <c r="F3" s="102"/>
    </row>
    <row r="4" spans="1:26" ht="27.6">
      <c r="A4" s="94" t="s">
        <v>17</v>
      </c>
      <c r="B4" s="55" t="s">
        <v>29</v>
      </c>
      <c r="D4" s="15" t="s">
        <v>144</v>
      </c>
      <c r="E4" s="15" t="s">
        <v>391</v>
      </c>
    </row>
    <row r="5" spans="1:26" ht="27.6">
      <c r="A5" s="94"/>
      <c r="B5" s="55" t="s">
        <v>30</v>
      </c>
      <c r="C5" s="19" t="s">
        <v>153</v>
      </c>
      <c r="D5" s="15"/>
      <c r="E5" s="15"/>
    </row>
    <row r="6" spans="1:26">
      <c r="A6" s="94" t="s">
        <v>458</v>
      </c>
      <c r="B6" s="55" t="s">
        <v>31</v>
      </c>
      <c r="C6" s="19"/>
      <c r="D6" s="15"/>
      <c r="E6" s="15"/>
      <c r="F6" s="215" t="s">
        <v>437</v>
      </c>
      <c r="G6" s="216"/>
      <c r="H6" s="217"/>
      <c r="I6" s="131"/>
      <c r="J6" s="215" t="s">
        <v>438</v>
      </c>
      <c r="K6" s="216"/>
      <c r="L6" s="217"/>
      <c r="M6" s="131"/>
      <c r="N6" s="215" t="s">
        <v>440</v>
      </c>
      <c r="O6" s="216"/>
      <c r="P6" s="217"/>
      <c r="Q6" s="131"/>
      <c r="R6" s="215" t="s">
        <v>441</v>
      </c>
      <c r="S6" s="216"/>
      <c r="T6" s="217"/>
    </row>
    <row r="7" spans="1:26" s="62" customFormat="1" ht="27.6">
      <c r="A7" s="95" t="s">
        <v>9</v>
      </c>
      <c r="B7" s="56" t="s">
        <v>31</v>
      </c>
      <c r="C7" s="57"/>
      <c r="D7" s="96"/>
      <c r="E7" s="96"/>
      <c r="F7" s="205" t="s">
        <v>464</v>
      </c>
      <c r="G7" s="74" t="s">
        <v>466</v>
      </c>
      <c r="H7" s="74" t="s">
        <v>465</v>
      </c>
      <c r="I7" s="206"/>
      <c r="J7" s="205" t="s">
        <v>464</v>
      </c>
      <c r="K7" s="74" t="s">
        <v>466</v>
      </c>
      <c r="L7" s="74" t="s">
        <v>465</v>
      </c>
      <c r="M7" s="206"/>
      <c r="N7" s="205" t="s">
        <v>464</v>
      </c>
      <c r="O7" s="74" t="s">
        <v>466</v>
      </c>
      <c r="P7" s="74" t="s">
        <v>465</v>
      </c>
      <c r="Q7" s="206"/>
      <c r="R7" s="205" t="s">
        <v>464</v>
      </c>
      <c r="S7" s="74" t="s">
        <v>466</v>
      </c>
      <c r="T7" s="74" t="s">
        <v>465</v>
      </c>
      <c r="U7" s="208"/>
      <c r="V7" s="98"/>
      <c r="W7" s="98"/>
      <c r="X7" s="98"/>
      <c r="Y7" s="98"/>
      <c r="Z7" s="98"/>
    </row>
    <row r="8" spans="1:26">
      <c r="A8" s="94" t="s">
        <v>10</v>
      </c>
      <c r="B8" s="55" t="s">
        <v>34</v>
      </c>
      <c r="C8" s="19"/>
      <c r="D8" s="11" t="s">
        <v>46</v>
      </c>
      <c r="E8" s="11" t="s">
        <v>92</v>
      </c>
      <c r="F8" s="140">
        <v>972</v>
      </c>
      <c r="G8" s="131">
        <v>33</v>
      </c>
      <c r="H8" s="178">
        <v>1005</v>
      </c>
      <c r="I8" s="131"/>
      <c r="J8" s="140">
        <v>951</v>
      </c>
      <c r="K8" s="131">
        <v>36</v>
      </c>
      <c r="L8" s="178">
        <v>988</v>
      </c>
      <c r="M8" s="131"/>
      <c r="N8" s="140">
        <v>1403</v>
      </c>
      <c r="O8" s="131">
        <v>50</v>
      </c>
      <c r="P8" s="178">
        <v>1453</v>
      </c>
      <c r="Q8" s="131"/>
      <c r="R8" s="140">
        <v>1172</v>
      </c>
      <c r="S8" s="131">
        <v>41</v>
      </c>
      <c r="T8" s="178">
        <v>1212</v>
      </c>
    </row>
    <row r="9" spans="1:26">
      <c r="A9" s="94" t="s">
        <v>10</v>
      </c>
      <c r="B9" s="55" t="s">
        <v>34</v>
      </c>
      <c r="C9" s="19"/>
      <c r="D9" s="11" t="s">
        <v>296</v>
      </c>
      <c r="E9" s="11" t="s">
        <v>427</v>
      </c>
      <c r="F9" s="163" t="s">
        <v>7</v>
      </c>
      <c r="G9" s="131"/>
      <c r="H9" s="146" t="s">
        <v>7</v>
      </c>
      <c r="I9" s="131"/>
      <c r="J9" s="140">
        <v>10</v>
      </c>
      <c r="K9" s="131"/>
      <c r="L9" s="141">
        <v>10</v>
      </c>
      <c r="M9" s="131"/>
      <c r="N9" s="140">
        <v>10</v>
      </c>
      <c r="O9" s="131"/>
      <c r="P9" s="141">
        <v>10</v>
      </c>
      <c r="Q9" s="131"/>
      <c r="R9" s="140">
        <v>15</v>
      </c>
      <c r="S9" s="131"/>
      <c r="T9" s="141">
        <v>15</v>
      </c>
    </row>
    <row r="10" spans="1:26" ht="27.6">
      <c r="A10" s="94" t="s">
        <v>10</v>
      </c>
      <c r="B10" s="55" t="s">
        <v>34</v>
      </c>
      <c r="C10" s="19"/>
      <c r="D10" s="11" t="s">
        <v>191</v>
      </c>
      <c r="E10" s="11" t="s">
        <v>392</v>
      </c>
      <c r="F10" s="140">
        <v>392</v>
      </c>
      <c r="G10" s="131">
        <v>840</v>
      </c>
      <c r="H10" s="141">
        <v>1232</v>
      </c>
      <c r="I10" s="131"/>
      <c r="J10" s="140">
        <v>479</v>
      </c>
      <c r="K10" s="131">
        <v>850</v>
      </c>
      <c r="L10" s="141">
        <v>1329</v>
      </c>
      <c r="M10" s="131"/>
      <c r="N10" s="140">
        <v>499</v>
      </c>
      <c r="O10" s="131">
        <v>854</v>
      </c>
      <c r="P10" s="141">
        <v>1352</v>
      </c>
      <c r="Q10" s="131"/>
      <c r="R10" s="140">
        <v>434</v>
      </c>
      <c r="S10" s="131">
        <v>844</v>
      </c>
      <c r="T10" s="141">
        <v>1279</v>
      </c>
    </row>
    <row r="11" spans="1:26" ht="27.6">
      <c r="A11" s="94" t="s">
        <v>10</v>
      </c>
      <c r="B11" s="55" t="s">
        <v>34</v>
      </c>
      <c r="C11" s="19"/>
      <c r="D11" s="11" t="s">
        <v>192</v>
      </c>
      <c r="E11" s="11" t="s">
        <v>231</v>
      </c>
      <c r="F11" s="140">
        <v>-43</v>
      </c>
      <c r="G11" s="131"/>
      <c r="H11" s="141">
        <v>-43</v>
      </c>
      <c r="I11" s="131"/>
      <c r="J11" s="140">
        <v>30</v>
      </c>
      <c r="K11" s="131"/>
      <c r="L11" s="141">
        <v>30</v>
      </c>
      <c r="M11" s="131"/>
      <c r="N11" s="140">
        <v>3</v>
      </c>
      <c r="O11" s="131"/>
      <c r="P11" s="141">
        <v>3</v>
      </c>
      <c r="Q11" s="131"/>
      <c r="R11" s="140">
        <v>90</v>
      </c>
      <c r="S11" s="131"/>
      <c r="T11" s="141">
        <v>90</v>
      </c>
    </row>
    <row r="12" spans="1:26">
      <c r="A12" s="94" t="s">
        <v>10</v>
      </c>
      <c r="B12" s="55" t="s">
        <v>34</v>
      </c>
      <c r="C12" s="19"/>
      <c r="D12" s="11" t="s">
        <v>193</v>
      </c>
      <c r="E12" s="11" t="s">
        <v>118</v>
      </c>
      <c r="F12" s="140">
        <v>-227</v>
      </c>
      <c r="G12" s="131"/>
      <c r="H12" s="141">
        <v>-227</v>
      </c>
      <c r="I12" s="131"/>
      <c r="J12" s="140">
        <v>-218</v>
      </c>
      <c r="K12" s="131"/>
      <c r="L12" s="141">
        <v>-218</v>
      </c>
      <c r="M12" s="131"/>
      <c r="N12" s="140">
        <v>-199</v>
      </c>
      <c r="O12" s="131"/>
      <c r="P12" s="141">
        <v>-199</v>
      </c>
      <c r="Q12" s="131"/>
      <c r="R12" s="140">
        <v>-159</v>
      </c>
      <c r="S12" s="131"/>
      <c r="T12" s="141">
        <v>-159</v>
      </c>
    </row>
    <row r="13" spans="1:26" ht="41.4">
      <c r="A13" s="94" t="s">
        <v>70</v>
      </c>
      <c r="B13" s="55" t="s">
        <v>34</v>
      </c>
      <c r="C13" s="19"/>
      <c r="D13" s="15" t="s">
        <v>194</v>
      </c>
      <c r="E13" s="15" t="s">
        <v>119</v>
      </c>
      <c r="F13" s="147">
        <v>1094</v>
      </c>
      <c r="G13" s="132">
        <v>873</v>
      </c>
      <c r="H13" s="143">
        <v>1967</v>
      </c>
      <c r="I13" s="132"/>
      <c r="J13" s="147">
        <v>1252</v>
      </c>
      <c r="K13" s="132">
        <v>887</v>
      </c>
      <c r="L13" s="143">
        <v>2139</v>
      </c>
      <c r="M13" s="132"/>
      <c r="N13" s="147">
        <v>1716</v>
      </c>
      <c r="O13" s="132">
        <v>903</v>
      </c>
      <c r="P13" s="143">
        <v>2619</v>
      </c>
      <c r="Q13" s="132"/>
      <c r="R13" s="147">
        <v>1553</v>
      </c>
      <c r="S13" s="132">
        <v>885</v>
      </c>
      <c r="T13" s="143">
        <v>2437</v>
      </c>
      <c r="U13" s="58"/>
      <c r="X13" s="58"/>
      <c r="Y13" s="58"/>
      <c r="Z13" s="58"/>
    </row>
    <row r="14" spans="1:26">
      <c r="A14" s="94" t="s">
        <v>71</v>
      </c>
      <c r="C14" s="19"/>
      <c r="D14" s="15"/>
      <c r="E14" s="15"/>
      <c r="F14" s="179"/>
      <c r="G14" s="180"/>
      <c r="H14" s="141"/>
      <c r="I14" s="180"/>
      <c r="J14" s="179"/>
      <c r="K14" s="180"/>
      <c r="L14" s="141"/>
      <c r="M14" s="180"/>
      <c r="N14" s="179"/>
      <c r="O14" s="180"/>
      <c r="P14" s="141"/>
      <c r="Q14" s="180"/>
      <c r="R14" s="179"/>
      <c r="S14" s="131"/>
      <c r="T14" s="141"/>
      <c r="U14" s="85"/>
      <c r="V14" s="85"/>
      <c r="W14" s="85"/>
      <c r="X14" s="85"/>
      <c r="Y14" s="85"/>
      <c r="Z14" s="85"/>
    </row>
    <row r="15" spans="1:26" s="58" customFormat="1">
      <c r="A15" s="97" t="s">
        <v>37</v>
      </c>
      <c r="B15" s="99"/>
      <c r="C15" s="69"/>
      <c r="D15" s="15" t="s">
        <v>195</v>
      </c>
      <c r="E15" s="15" t="s">
        <v>232</v>
      </c>
      <c r="F15" s="179"/>
      <c r="G15" s="180"/>
      <c r="H15" s="141"/>
      <c r="I15" s="180"/>
      <c r="J15" s="179"/>
      <c r="K15" s="180"/>
      <c r="L15" s="141"/>
      <c r="M15" s="180"/>
      <c r="N15" s="179"/>
      <c r="O15" s="180"/>
      <c r="P15" s="141"/>
      <c r="Q15" s="180"/>
      <c r="R15" s="179"/>
      <c r="S15" s="132"/>
      <c r="T15" s="141"/>
      <c r="U15" s="85"/>
      <c r="V15" s="85"/>
      <c r="W15" s="85"/>
      <c r="X15" s="85"/>
      <c r="Y15" s="85"/>
      <c r="Z15" s="85"/>
    </row>
    <row r="16" spans="1:26">
      <c r="A16" s="94" t="s">
        <v>10</v>
      </c>
      <c r="B16" s="55" t="s">
        <v>34</v>
      </c>
      <c r="C16" s="19"/>
      <c r="D16" s="11" t="s">
        <v>75</v>
      </c>
      <c r="E16" s="11" t="s">
        <v>102</v>
      </c>
      <c r="F16" s="140">
        <v>-168</v>
      </c>
      <c r="G16" s="131"/>
      <c r="H16" s="141">
        <v>-168</v>
      </c>
      <c r="I16" s="131"/>
      <c r="J16" s="140">
        <v>65</v>
      </c>
      <c r="K16" s="131"/>
      <c r="L16" s="141">
        <v>65</v>
      </c>
      <c r="M16" s="131"/>
      <c r="N16" s="140">
        <v>124</v>
      </c>
      <c r="O16" s="131"/>
      <c r="P16" s="141">
        <v>124</v>
      </c>
      <c r="Q16" s="131"/>
      <c r="R16" s="140">
        <v>11</v>
      </c>
      <c r="S16" s="131"/>
      <c r="T16" s="141">
        <v>11</v>
      </c>
    </row>
    <row r="17" spans="1:26">
      <c r="A17" s="94" t="s">
        <v>10</v>
      </c>
      <c r="B17" s="55" t="s">
        <v>34</v>
      </c>
      <c r="C17" s="19"/>
      <c r="D17" s="11" t="s">
        <v>48</v>
      </c>
      <c r="E17" s="11" t="s">
        <v>121</v>
      </c>
      <c r="F17" s="140">
        <v>-340</v>
      </c>
      <c r="G17" s="131"/>
      <c r="H17" s="141">
        <v>-340</v>
      </c>
      <c r="I17" s="131"/>
      <c r="J17" s="140">
        <v>362</v>
      </c>
      <c r="K17" s="131"/>
      <c r="L17" s="141">
        <v>362</v>
      </c>
      <c r="M17" s="131"/>
      <c r="N17" s="140">
        <v>-186</v>
      </c>
      <c r="O17" s="131">
        <v>-19</v>
      </c>
      <c r="P17" s="141">
        <v>-205</v>
      </c>
      <c r="Q17" s="131"/>
      <c r="R17" s="140">
        <v>-530</v>
      </c>
      <c r="S17" s="131">
        <v>-5</v>
      </c>
      <c r="T17" s="141">
        <v>-535</v>
      </c>
    </row>
    <row r="18" spans="1:26">
      <c r="A18" s="94" t="s">
        <v>10</v>
      </c>
      <c r="B18" s="55" t="s">
        <v>34</v>
      </c>
      <c r="C18" s="19"/>
      <c r="D18" s="11" t="s">
        <v>52</v>
      </c>
      <c r="E18" s="11" t="s">
        <v>111</v>
      </c>
      <c r="F18" s="140">
        <v>357</v>
      </c>
      <c r="G18" s="131"/>
      <c r="H18" s="141">
        <v>357</v>
      </c>
      <c r="I18" s="131"/>
      <c r="J18" s="140">
        <v>638</v>
      </c>
      <c r="K18" s="131"/>
      <c r="L18" s="141">
        <v>638</v>
      </c>
      <c r="M18" s="131"/>
      <c r="N18" s="140">
        <v>-719</v>
      </c>
      <c r="O18" s="131"/>
      <c r="P18" s="141">
        <v>-719</v>
      </c>
      <c r="Q18" s="131"/>
      <c r="R18" s="140">
        <v>1589</v>
      </c>
      <c r="S18" s="131"/>
      <c r="T18" s="141">
        <v>1589</v>
      </c>
    </row>
    <row r="19" spans="1:26" ht="27.6">
      <c r="A19" s="94" t="s">
        <v>10</v>
      </c>
      <c r="B19" s="55" t="s">
        <v>34</v>
      </c>
      <c r="C19" s="19"/>
      <c r="D19" s="11" t="s">
        <v>169</v>
      </c>
      <c r="E19" s="11" t="s">
        <v>178</v>
      </c>
      <c r="F19" s="140">
        <v>-211</v>
      </c>
      <c r="G19" s="131"/>
      <c r="H19" s="141">
        <v>-211</v>
      </c>
      <c r="I19" s="131"/>
      <c r="J19" s="140">
        <v>437</v>
      </c>
      <c r="K19" s="131"/>
      <c r="L19" s="141">
        <v>437</v>
      </c>
      <c r="M19" s="131"/>
      <c r="N19" s="140">
        <v>136</v>
      </c>
      <c r="O19" s="131"/>
      <c r="P19" s="141">
        <v>136</v>
      </c>
      <c r="Q19" s="131"/>
      <c r="R19" s="140">
        <v>-378</v>
      </c>
      <c r="S19" s="131"/>
      <c r="T19" s="141">
        <v>-378</v>
      </c>
    </row>
    <row r="20" spans="1:26" s="58" customFormat="1" ht="27.6">
      <c r="A20" s="94" t="s">
        <v>70</v>
      </c>
      <c r="B20" s="55" t="s">
        <v>34</v>
      </c>
      <c r="C20" s="99"/>
      <c r="D20" s="66" t="s">
        <v>41</v>
      </c>
      <c r="E20" s="15" t="s">
        <v>122</v>
      </c>
      <c r="F20" s="147">
        <v>732</v>
      </c>
      <c r="G20" s="132">
        <v>873</v>
      </c>
      <c r="H20" s="143">
        <v>1605</v>
      </c>
      <c r="I20" s="132"/>
      <c r="J20" s="147">
        <v>2755</v>
      </c>
      <c r="K20" s="132">
        <v>887</v>
      </c>
      <c r="L20" s="143">
        <v>3642</v>
      </c>
      <c r="M20" s="132"/>
      <c r="N20" s="147">
        <v>1071</v>
      </c>
      <c r="O20" s="132">
        <v>884</v>
      </c>
      <c r="P20" s="143">
        <v>1955</v>
      </c>
      <c r="Q20" s="132"/>
      <c r="R20" s="147">
        <v>2244</v>
      </c>
      <c r="S20" s="132">
        <v>880</v>
      </c>
      <c r="T20" s="143">
        <v>3124</v>
      </c>
      <c r="V20" s="12"/>
      <c r="W20" s="12"/>
    </row>
    <row r="21" spans="1:26" s="58" customFormat="1" ht="27.6">
      <c r="A21" s="94" t="s">
        <v>10</v>
      </c>
      <c r="B21" s="55" t="s">
        <v>34</v>
      </c>
      <c r="C21" s="99"/>
      <c r="D21" s="51" t="s">
        <v>196</v>
      </c>
      <c r="E21" s="11" t="s">
        <v>393</v>
      </c>
      <c r="F21" s="140">
        <v>-1118</v>
      </c>
      <c r="G21" s="131"/>
      <c r="H21" s="141">
        <v>-1118</v>
      </c>
      <c r="I21" s="131"/>
      <c r="J21" s="140">
        <v>-747</v>
      </c>
      <c r="K21" s="131"/>
      <c r="L21" s="141">
        <v>-747</v>
      </c>
      <c r="M21" s="131"/>
      <c r="N21" s="140">
        <v>-856</v>
      </c>
      <c r="O21" s="131"/>
      <c r="P21" s="141">
        <v>-856</v>
      </c>
      <c r="Q21" s="131"/>
      <c r="R21" s="140">
        <v>-786</v>
      </c>
      <c r="S21" s="132"/>
      <c r="T21" s="141">
        <v>-786</v>
      </c>
      <c r="U21" s="12"/>
      <c r="V21" s="12"/>
      <c r="W21" s="12"/>
      <c r="X21" s="12"/>
      <c r="Y21" s="12"/>
      <c r="Z21" s="12"/>
    </row>
    <row r="22" spans="1:26" s="58" customFormat="1" ht="27.6">
      <c r="A22" s="94" t="s">
        <v>10</v>
      </c>
      <c r="B22" s="55" t="s">
        <v>34</v>
      </c>
      <c r="C22" s="99"/>
      <c r="D22" s="51" t="s">
        <v>197</v>
      </c>
      <c r="E22" s="11" t="s">
        <v>394</v>
      </c>
      <c r="F22" s="140">
        <v>2</v>
      </c>
      <c r="G22" s="131"/>
      <c r="H22" s="141">
        <v>2</v>
      </c>
      <c r="I22" s="131"/>
      <c r="J22" s="140">
        <v>1</v>
      </c>
      <c r="K22" s="131"/>
      <c r="L22" s="141">
        <v>1</v>
      </c>
      <c r="M22" s="131"/>
      <c r="N22" s="140">
        <v>1</v>
      </c>
      <c r="O22" s="131"/>
      <c r="P22" s="141">
        <v>1</v>
      </c>
      <c r="Q22" s="131"/>
      <c r="R22" s="140">
        <v>298</v>
      </c>
      <c r="S22" s="132"/>
      <c r="T22" s="141">
        <v>298</v>
      </c>
      <c r="U22" s="12"/>
      <c r="V22" s="12"/>
      <c r="W22" s="12"/>
      <c r="X22" s="12"/>
      <c r="Y22" s="12"/>
      <c r="Z22" s="12"/>
    </row>
    <row r="23" spans="1:26" s="58" customFormat="1">
      <c r="A23" s="94" t="s">
        <v>10</v>
      </c>
      <c r="B23" s="55" t="s">
        <v>34</v>
      </c>
      <c r="C23" s="99"/>
      <c r="D23" s="51" t="s">
        <v>170</v>
      </c>
      <c r="E23" s="11" t="s">
        <v>395</v>
      </c>
      <c r="F23" s="140">
        <v>0</v>
      </c>
      <c r="G23" s="131"/>
      <c r="H23" s="141">
        <v>0</v>
      </c>
      <c r="I23" s="131"/>
      <c r="J23" s="163" t="s">
        <v>7</v>
      </c>
      <c r="K23" s="131"/>
      <c r="L23" s="146" t="s">
        <v>7</v>
      </c>
      <c r="M23" s="131"/>
      <c r="N23" s="163" t="s">
        <v>7</v>
      </c>
      <c r="O23" s="131"/>
      <c r="P23" s="146" t="s">
        <v>7</v>
      </c>
      <c r="Q23" s="131"/>
      <c r="R23" s="140">
        <v>0</v>
      </c>
      <c r="S23" s="132"/>
      <c r="T23" s="141">
        <v>0</v>
      </c>
      <c r="U23" s="12"/>
      <c r="V23" s="12"/>
      <c r="W23" s="12"/>
      <c r="X23" s="12"/>
      <c r="Y23" s="12"/>
      <c r="Z23" s="12"/>
    </row>
    <row r="24" spans="1:26" s="58" customFormat="1" ht="27.6">
      <c r="A24" s="94" t="s">
        <v>10</v>
      </c>
      <c r="B24" s="55" t="s">
        <v>34</v>
      </c>
      <c r="C24" s="99"/>
      <c r="D24" s="51" t="s">
        <v>442</v>
      </c>
      <c r="E24" s="11" t="s">
        <v>443</v>
      </c>
      <c r="F24" s="140">
        <v>-30</v>
      </c>
      <c r="G24" s="131"/>
      <c r="H24" s="141">
        <v>-30</v>
      </c>
      <c r="I24" s="131"/>
      <c r="J24" s="163" t="s">
        <v>7</v>
      </c>
      <c r="K24" s="131"/>
      <c r="L24" s="146" t="s">
        <v>7</v>
      </c>
      <c r="M24" s="131"/>
      <c r="N24" s="163" t="s">
        <v>7</v>
      </c>
      <c r="O24" s="131"/>
      <c r="P24" s="146" t="s">
        <v>7</v>
      </c>
      <c r="Q24" s="131"/>
      <c r="R24" s="140">
        <v>-350</v>
      </c>
      <c r="S24" s="132"/>
      <c r="T24" s="141">
        <v>-350</v>
      </c>
      <c r="U24" s="12"/>
      <c r="V24" s="12"/>
      <c r="W24" s="12"/>
      <c r="X24" s="12"/>
      <c r="Y24" s="12"/>
      <c r="Z24" s="12"/>
    </row>
    <row r="25" spans="1:26" s="58" customFormat="1" ht="27.6">
      <c r="A25" s="94" t="s">
        <v>10</v>
      </c>
      <c r="B25" s="55" t="s">
        <v>34</v>
      </c>
      <c r="C25" s="99"/>
      <c r="D25" s="51" t="s">
        <v>198</v>
      </c>
      <c r="E25" s="11" t="s">
        <v>233</v>
      </c>
      <c r="F25" s="140">
        <v>5</v>
      </c>
      <c r="G25" s="131"/>
      <c r="H25" s="141">
        <v>5</v>
      </c>
      <c r="I25" s="131"/>
      <c r="J25" s="140">
        <v>-7</v>
      </c>
      <c r="K25" s="131"/>
      <c r="L25" s="141">
        <v>-7</v>
      </c>
      <c r="M25" s="131"/>
      <c r="N25" s="140">
        <v>-3</v>
      </c>
      <c r="O25" s="131"/>
      <c r="P25" s="141">
        <v>-3</v>
      </c>
      <c r="Q25" s="131"/>
      <c r="R25" s="140">
        <v>-4</v>
      </c>
      <c r="S25" s="132"/>
      <c r="T25" s="141">
        <v>-4</v>
      </c>
      <c r="U25" s="12"/>
      <c r="V25" s="12"/>
      <c r="W25" s="12"/>
      <c r="X25" s="12"/>
      <c r="Y25" s="12"/>
      <c r="Z25" s="12"/>
    </row>
    <row r="26" spans="1:26" s="58" customFormat="1">
      <c r="A26" s="94" t="s">
        <v>10</v>
      </c>
      <c r="B26" s="55" t="s">
        <v>34</v>
      </c>
      <c r="C26" s="99"/>
      <c r="D26" s="51" t="s">
        <v>180</v>
      </c>
      <c r="E26" s="11" t="s">
        <v>181</v>
      </c>
      <c r="F26" s="140">
        <v>1</v>
      </c>
      <c r="G26" s="131"/>
      <c r="H26" s="141">
        <v>1</v>
      </c>
      <c r="I26" s="131"/>
      <c r="J26" s="140">
        <v>0</v>
      </c>
      <c r="K26" s="131"/>
      <c r="L26" s="141">
        <v>0</v>
      </c>
      <c r="M26" s="131"/>
      <c r="N26" s="140">
        <v>0</v>
      </c>
      <c r="O26" s="131"/>
      <c r="P26" s="141">
        <v>0</v>
      </c>
      <c r="Q26" s="131"/>
      <c r="R26" s="140">
        <v>0</v>
      </c>
      <c r="S26" s="132"/>
      <c r="T26" s="141">
        <v>0</v>
      </c>
      <c r="U26" s="12"/>
      <c r="V26" s="12"/>
      <c r="W26" s="12"/>
      <c r="X26" s="12"/>
      <c r="Y26" s="12"/>
      <c r="Z26" s="12"/>
    </row>
    <row r="27" spans="1:26" s="58" customFormat="1" ht="27.6">
      <c r="A27" s="94" t="s">
        <v>70</v>
      </c>
      <c r="B27" s="55" t="s">
        <v>34</v>
      </c>
      <c r="C27" s="99"/>
      <c r="D27" s="66" t="s">
        <v>42</v>
      </c>
      <c r="E27" s="46" t="s">
        <v>124</v>
      </c>
      <c r="F27" s="147">
        <v>-1140</v>
      </c>
      <c r="G27" s="132"/>
      <c r="H27" s="141">
        <v>-1140</v>
      </c>
      <c r="I27" s="132"/>
      <c r="J27" s="147">
        <v>-753</v>
      </c>
      <c r="K27" s="132"/>
      <c r="L27" s="143">
        <v>-753</v>
      </c>
      <c r="M27" s="132"/>
      <c r="N27" s="147">
        <v>-859</v>
      </c>
      <c r="O27" s="132"/>
      <c r="P27" s="143">
        <v>-859</v>
      </c>
      <c r="Q27" s="132"/>
      <c r="R27" s="147">
        <v>-841</v>
      </c>
      <c r="S27" s="132"/>
      <c r="T27" s="143">
        <v>-841</v>
      </c>
    </row>
    <row r="28" spans="1:26">
      <c r="A28" s="94" t="s">
        <v>10</v>
      </c>
      <c r="B28" s="55" t="s">
        <v>34</v>
      </c>
      <c r="D28" s="51" t="s">
        <v>342</v>
      </c>
      <c r="E28" s="49" t="s">
        <v>343</v>
      </c>
      <c r="F28" s="163" t="s">
        <v>7</v>
      </c>
      <c r="G28" s="138"/>
      <c r="H28" s="146" t="s">
        <v>7</v>
      </c>
      <c r="I28" s="138"/>
      <c r="J28" s="163" t="s">
        <v>7</v>
      </c>
      <c r="K28" s="138"/>
      <c r="L28" s="146" t="s">
        <v>7</v>
      </c>
      <c r="M28" s="138"/>
      <c r="N28" s="163" t="s">
        <v>7</v>
      </c>
      <c r="O28" s="138"/>
      <c r="P28" s="146" t="s">
        <v>7</v>
      </c>
      <c r="Q28" s="138"/>
      <c r="R28" s="163" t="s">
        <v>7</v>
      </c>
      <c r="S28" s="131"/>
      <c r="T28" s="146" t="s">
        <v>7</v>
      </c>
      <c r="U28" s="83"/>
      <c r="V28" s="83"/>
      <c r="W28" s="83"/>
      <c r="X28" s="83"/>
      <c r="Y28" s="83"/>
      <c r="Z28" s="83"/>
    </row>
    <row r="29" spans="1:26">
      <c r="A29" s="94" t="s">
        <v>10</v>
      </c>
      <c r="B29" s="55" t="s">
        <v>34</v>
      </c>
      <c r="D29" s="51" t="s">
        <v>346</v>
      </c>
      <c r="E29" s="11" t="s">
        <v>347</v>
      </c>
      <c r="F29" s="163" t="s">
        <v>7</v>
      </c>
      <c r="G29" s="138"/>
      <c r="H29" s="146" t="s">
        <v>7</v>
      </c>
      <c r="I29" s="138"/>
      <c r="J29" s="163" t="s">
        <v>7</v>
      </c>
      <c r="K29" s="138"/>
      <c r="L29" s="146" t="s">
        <v>7</v>
      </c>
      <c r="M29" s="138"/>
      <c r="N29" s="163" t="s">
        <v>7</v>
      </c>
      <c r="O29" s="138"/>
      <c r="P29" s="146" t="s">
        <v>7</v>
      </c>
      <c r="Q29" s="138"/>
      <c r="R29" s="163" t="s">
        <v>7</v>
      </c>
      <c r="S29" s="131"/>
      <c r="T29" s="146" t="s">
        <v>7</v>
      </c>
      <c r="U29" s="83"/>
      <c r="V29" s="83"/>
      <c r="W29" s="83"/>
      <c r="X29" s="83"/>
      <c r="Y29" s="83"/>
      <c r="Z29" s="83"/>
    </row>
    <row r="30" spans="1:26">
      <c r="A30" s="94" t="s">
        <v>10</v>
      </c>
      <c r="B30" s="55" t="s">
        <v>34</v>
      </c>
      <c r="D30" s="51" t="s">
        <v>199</v>
      </c>
      <c r="E30" s="49" t="s">
        <v>234</v>
      </c>
      <c r="F30" s="163" t="s">
        <v>7</v>
      </c>
      <c r="G30" s="138"/>
      <c r="H30" s="146" t="s">
        <v>7</v>
      </c>
      <c r="I30" s="138"/>
      <c r="J30" s="163">
        <v>-2213</v>
      </c>
      <c r="K30" s="138"/>
      <c r="L30" s="141">
        <v>-2213</v>
      </c>
      <c r="M30" s="138"/>
      <c r="N30" s="163" t="s">
        <v>7</v>
      </c>
      <c r="O30" s="138"/>
      <c r="P30" s="146" t="s">
        <v>7</v>
      </c>
      <c r="Q30" s="138"/>
      <c r="R30" s="163" t="s">
        <v>7</v>
      </c>
      <c r="S30" s="131"/>
      <c r="T30" s="146" t="s">
        <v>7</v>
      </c>
      <c r="U30" s="83"/>
      <c r="V30" s="83"/>
      <c r="W30" s="83"/>
      <c r="X30" s="83"/>
      <c r="Y30" s="83"/>
      <c r="Z30" s="83"/>
    </row>
    <row r="31" spans="1:26">
      <c r="A31" s="94" t="s">
        <v>10</v>
      </c>
      <c r="B31" s="55" t="s">
        <v>34</v>
      </c>
      <c r="D31" s="51" t="s">
        <v>344</v>
      </c>
      <c r="E31" s="49" t="s">
        <v>345</v>
      </c>
      <c r="F31" s="163" t="s">
        <v>7</v>
      </c>
      <c r="G31" s="138"/>
      <c r="H31" s="146" t="s">
        <v>7</v>
      </c>
      <c r="I31" s="138"/>
      <c r="J31" s="163" t="s">
        <v>7</v>
      </c>
      <c r="K31" s="138"/>
      <c r="L31" s="146" t="s">
        <v>7</v>
      </c>
      <c r="M31" s="138"/>
      <c r="N31" s="163" t="s">
        <v>7</v>
      </c>
      <c r="O31" s="138"/>
      <c r="P31" s="146" t="s">
        <v>7</v>
      </c>
      <c r="Q31" s="138"/>
      <c r="R31" s="163" t="s">
        <v>7</v>
      </c>
      <c r="S31" s="131"/>
      <c r="T31" s="146" t="s">
        <v>7</v>
      </c>
      <c r="U31" s="83"/>
      <c r="V31" s="83"/>
      <c r="W31" s="83"/>
      <c r="X31" s="83"/>
      <c r="Y31" s="83"/>
      <c r="Z31" s="83"/>
    </row>
    <row r="32" spans="1:26">
      <c r="A32" s="94" t="s">
        <v>10</v>
      </c>
      <c r="B32" s="55" t="s">
        <v>34</v>
      </c>
      <c r="D32" s="51" t="s">
        <v>200</v>
      </c>
      <c r="E32" s="49" t="s">
        <v>235</v>
      </c>
      <c r="F32" s="140">
        <v>114</v>
      </c>
      <c r="G32" s="131"/>
      <c r="H32" s="141">
        <v>114</v>
      </c>
      <c r="I32" s="131"/>
      <c r="J32" s="140">
        <v>-874</v>
      </c>
      <c r="K32" s="131"/>
      <c r="L32" s="141">
        <v>-874</v>
      </c>
      <c r="M32" s="131"/>
      <c r="N32" s="140">
        <v>418</v>
      </c>
      <c r="O32" s="131"/>
      <c r="P32" s="141">
        <v>418</v>
      </c>
      <c r="Q32" s="131"/>
      <c r="R32" s="140">
        <v>-1640</v>
      </c>
      <c r="S32" s="131"/>
      <c r="T32" s="141">
        <v>-1640</v>
      </c>
    </row>
    <row r="33" spans="1:26">
      <c r="A33" s="94" t="s">
        <v>10</v>
      </c>
      <c r="B33" s="55" t="s">
        <v>34</v>
      </c>
      <c r="D33" s="51" t="s">
        <v>172</v>
      </c>
      <c r="E33" s="49" t="s">
        <v>182</v>
      </c>
      <c r="F33" s="140">
        <v>-35</v>
      </c>
      <c r="G33" s="131"/>
      <c r="H33" s="141">
        <v>-35</v>
      </c>
      <c r="I33" s="131"/>
      <c r="J33" s="140">
        <v>-107</v>
      </c>
      <c r="K33" s="131"/>
      <c r="L33" s="141">
        <v>-107</v>
      </c>
      <c r="M33" s="131"/>
      <c r="N33" s="140">
        <v>-27</v>
      </c>
      <c r="O33" s="131"/>
      <c r="P33" s="141">
        <v>-27</v>
      </c>
      <c r="Q33" s="131"/>
      <c r="R33" s="140">
        <v>-61</v>
      </c>
      <c r="S33" s="131"/>
      <c r="T33" s="141">
        <v>-61</v>
      </c>
    </row>
    <row r="34" spans="1:26">
      <c r="A34" s="94" t="s">
        <v>10</v>
      </c>
      <c r="B34" s="55" t="s">
        <v>34</v>
      </c>
      <c r="D34" s="131" t="s">
        <v>454</v>
      </c>
      <c r="E34" s="197" t="s">
        <v>455</v>
      </c>
      <c r="F34" s="163" t="s">
        <v>7</v>
      </c>
      <c r="G34" s="131">
        <v>-77</v>
      </c>
      <c r="H34" s="141">
        <v>-77</v>
      </c>
      <c r="I34" s="131"/>
      <c r="J34" s="163" t="s">
        <v>7</v>
      </c>
      <c r="K34" s="131">
        <v>-83</v>
      </c>
      <c r="L34" s="141">
        <v>-83</v>
      </c>
      <c r="M34" s="131"/>
      <c r="N34" s="163" t="s">
        <v>7</v>
      </c>
      <c r="O34" s="131">
        <v>-84</v>
      </c>
      <c r="P34" s="141">
        <v>-84</v>
      </c>
      <c r="Q34" s="131"/>
      <c r="R34" s="163" t="s">
        <v>7</v>
      </c>
      <c r="S34" s="131">
        <v>-86</v>
      </c>
      <c r="T34" s="141">
        <v>-86</v>
      </c>
    </row>
    <row r="35" spans="1:26">
      <c r="A35" s="94" t="s">
        <v>10</v>
      </c>
      <c r="B35" s="55" t="s">
        <v>34</v>
      </c>
      <c r="D35" s="131" t="s">
        <v>456</v>
      </c>
      <c r="E35" s="197" t="s">
        <v>457</v>
      </c>
      <c r="F35" s="163" t="s">
        <v>7</v>
      </c>
      <c r="G35" s="131">
        <v>-796</v>
      </c>
      <c r="H35" s="141">
        <v>-796</v>
      </c>
      <c r="I35" s="131"/>
      <c r="J35" s="163" t="s">
        <v>7</v>
      </c>
      <c r="K35" s="131">
        <v>-804</v>
      </c>
      <c r="L35" s="141">
        <v>-804</v>
      </c>
      <c r="M35" s="131"/>
      <c r="N35" s="163" t="s">
        <v>7</v>
      </c>
      <c r="O35" s="131">
        <v>-800</v>
      </c>
      <c r="P35" s="141">
        <v>-800</v>
      </c>
      <c r="Q35" s="131"/>
      <c r="R35" s="163" t="s">
        <v>7</v>
      </c>
      <c r="S35" s="131">
        <v>-794</v>
      </c>
      <c r="T35" s="141">
        <v>-794</v>
      </c>
    </row>
    <row r="36" spans="1:26" ht="55.2">
      <c r="A36" s="94" t="s">
        <v>10</v>
      </c>
      <c r="B36" s="55" t="s">
        <v>34</v>
      </c>
      <c r="D36" s="51" t="s">
        <v>444</v>
      </c>
      <c r="E36" s="49" t="s">
        <v>445</v>
      </c>
      <c r="F36" s="140">
        <v>0</v>
      </c>
      <c r="G36" s="131"/>
      <c r="H36" s="141">
        <v>0</v>
      </c>
      <c r="I36" s="131"/>
      <c r="J36" s="140">
        <v>-35</v>
      </c>
      <c r="K36" s="131"/>
      <c r="L36" s="141">
        <v>-35</v>
      </c>
      <c r="M36" s="131"/>
      <c r="N36" s="140">
        <v>-39</v>
      </c>
      <c r="O36" s="131"/>
      <c r="P36" s="141">
        <v>-39</v>
      </c>
      <c r="Q36" s="131"/>
      <c r="R36" s="140">
        <v>-13</v>
      </c>
      <c r="S36" s="131"/>
      <c r="T36" s="141">
        <v>-13</v>
      </c>
    </row>
    <row r="37" spans="1:26" s="58" customFormat="1" ht="27.6">
      <c r="A37" s="94" t="s">
        <v>70</v>
      </c>
      <c r="B37" s="55" t="s">
        <v>34</v>
      </c>
      <c r="C37" s="99"/>
      <c r="D37" s="66" t="s">
        <v>43</v>
      </c>
      <c r="E37" s="46" t="s">
        <v>132</v>
      </c>
      <c r="F37" s="147">
        <v>80</v>
      </c>
      <c r="G37" s="132">
        <v>-873</v>
      </c>
      <c r="H37" s="143">
        <v>-794</v>
      </c>
      <c r="I37" s="132"/>
      <c r="J37" s="147">
        <v>-3230</v>
      </c>
      <c r="K37" s="132">
        <v>-887</v>
      </c>
      <c r="L37" s="143">
        <v>-4116</v>
      </c>
      <c r="M37" s="132"/>
      <c r="N37" s="147">
        <v>352</v>
      </c>
      <c r="O37" s="132">
        <v>-884</v>
      </c>
      <c r="P37" s="143">
        <v>-532</v>
      </c>
      <c r="Q37" s="132"/>
      <c r="R37" s="147">
        <v>-1714</v>
      </c>
      <c r="S37" s="132">
        <v>-880</v>
      </c>
      <c r="T37" s="143">
        <v>-2594</v>
      </c>
      <c r="V37" s="12"/>
      <c r="W37" s="12"/>
    </row>
    <row r="38" spans="1:26">
      <c r="A38" s="94" t="s">
        <v>6</v>
      </c>
      <c r="B38" s="55" t="s">
        <v>34</v>
      </c>
      <c r="D38" s="63" t="s">
        <v>82</v>
      </c>
      <c r="E38" s="15" t="s">
        <v>133</v>
      </c>
      <c r="F38" s="147">
        <v>-329</v>
      </c>
      <c r="G38" s="181" t="s">
        <v>7</v>
      </c>
      <c r="H38" s="143">
        <v>-329</v>
      </c>
      <c r="I38" s="132"/>
      <c r="J38" s="147">
        <v>-1227</v>
      </c>
      <c r="K38" s="181" t="s">
        <v>7</v>
      </c>
      <c r="L38" s="143">
        <v>-1227</v>
      </c>
      <c r="M38" s="132"/>
      <c r="N38" s="147">
        <v>564</v>
      </c>
      <c r="O38" s="138" t="s">
        <v>7</v>
      </c>
      <c r="P38" s="141">
        <v>564</v>
      </c>
      <c r="Q38" s="132"/>
      <c r="R38" s="147">
        <v>-311</v>
      </c>
      <c r="S38" s="181" t="s">
        <v>7</v>
      </c>
      <c r="T38" s="143">
        <v>-311</v>
      </c>
      <c r="U38" s="58"/>
      <c r="V38" s="58"/>
      <c r="W38" s="58"/>
      <c r="X38" s="58"/>
      <c r="Y38" s="58"/>
      <c r="Z38" s="58"/>
    </row>
    <row r="39" spans="1:26">
      <c r="A39" s="94" t="s">
        <v>71</v>
      </c>
      <c r="D39" s="51"/>
      <c r="E39" s="11"/>
      <c r="F39" s="170"/>
      <c r="G39" s="171"/>
      <c r="H39" s="141"/>
      <c r="I39" s="171"/>
      <c r="J39" s="170"/>
      <c r="K39" s="171"/>
      <c r="L39" s="141"/>
      <c r="M39" s="171"/>
      <c r="N39" s="170"/>
      <c r="O39" s="171"/>
      <c r="P39" s="141"/>
      <c r="Q39" s="171"/>
      <c r="R39" s="170"/>
      <c r="S39" s="131"/>
      <c r="T39" s="141"/>
      <c r="U39" s="72"/>
      <c r="V39" s="72"/>
      <c r="W39" s="72"/>
      <c r="X39" s="72"/>
      <c r="Y39" s="72"/>
      <c r="Z39" s="72"/>
    </row>
    <row r="40" spans="1:26" ht="27.6">
      <c r="A40" s="94" t="s">
        <v>10</v>
      </c>
      <c r="B40" s="55" t="s">
        <v>34</v>
      </c>
      <c r="D40" s="51" t="s">
        <v>83</v>
      </c>
      <c r="E40" s="49" t="s">
        <v>396</v>
      </c>
      <c r="F40" s="140">
        <v>4499</v>
      </c>
      <c r="G40" s="131"/>
      <c r="H40" s="141">
        <v>4499</v>
      </c>
      <c r="I40" s="131"/>
      <c r="J40" s="140">
        <v>4198</v>
      </c>
      <c r="K40" s="131"/>
      <c r="L40" s="141">
        <v>4198</v>
      </c>
      <c r="M40" s="131"/>
      <c r="N40" s="140">
        <v>2956</v>
      </c>
      <c r="O40" s="131"/>
      <c r="P40" s="141">
        <v>2956</v>
      </c>
      <c r="Q40" s="131"/>
      <c r="R40" s="140">
        <v>3498</v>
      </c>
      <c r="S40" s="131"/>
      <c r="T40" s="141">
        <v>3498</v>
      </c>
    </row>
    <row r="41" spans="1:26" ht="27.6">
      <c r="A41" s="94" t="s">
        <v>10</v>
      </c>
      <c r="B41" s="55" t="s">
        <v>34</v>
      </c>
      <c r="D41" s="51" t="s">
        <v>59</v>
      </c>
      <c r="E41" s="49" t="s">
        <v>128</v>
      </c>
      <c r="F41" s="140">
        <v>28</v>
      </c>
      <c r="G41" s="131"/>
      <c r="H41" s="141">
        <v>28</v>
      </c>
      <c r="I41" s="131"/>
      <c r="J41" s="140">
        <v>-15</v>
      </c>
      <c r="K41" s="131"/>
      <c r="L41" s="141">
        <v>-15</v>
      </c>
      <c r="M41" s="131"/>
      <c r="N41" s="140">
        <v>-21</v>
      </c>
      <c r="O41" s="131"/>
      <c r="P41" s="141">
        <v>-21</v>
      </c>
      <c r="Q41" s="131"/>
      <c r="R41" s="140">
        <v>18</v>
      </c>
      <c r="S41" s="131"/>
      <c r="T41" s="141">
        <v>18</v>
      </c>
    </row>
    <row r="42" spans="1:26">
      <c r="A42" s="94" t="s">
        <v>71</v>
      </c>
      <c r="D42" s="51"/>
      <c r="E42" s="46"/>
      <c r="F42" s="140"/>
      <c r="G42" s="131"/>
      <c r="H42" s="141"/>
      <c r="I42" s="131"/>
      <c r="J42" s="140"/>
      <c r="K42" s="131"/>
      <c r="L42" s="141"/>
      <c r="M42" s="131"/>
      <c r="N42" s="140"/>
      <c r="O42" s="131"/>
      <c r="P42" s="141"/>
      <c r="Q42" s="131"/>
      <c r="R42" s="140"/>
      <c r="S42" s="131"/>
      <c r="T42" s="141"/>
    </row>
    <row r="43" spans="1:26" ht="27.6">
      <c r="A43" s="94" t="s">
        <v>6</v>
      </c>
      <c r="B43" s="59" t="s">
        <v>33</v>
      </c>
      <c r="D43" s="63" t="s">
        <v>84</v>
      </c>
      <c r="E43" s="46" t="s">
        <v>397</v>
      </c>
      <c r="F43" s="182">
        <v>4198</v>
      </c>
      <c r="G43" s="133"/>
      <c r="H43" s="148">
        <v>4198</v>
      </c>
      <c r="I43" s="132"/>
      <c r="J43" s="182">
        <v>2956</v>
      </c>
      <c r="K43" s="133"/>
      <c r="L43" s="148">
        <v>2956</v>
      </c>
      <c r="M43" s="132"/>
      <c r="N43" s="182">
        <v>3498</v>
      </c>
      <c r="O43" s="133"/>
      <c r="P43" s="148">
        <v>3498</v>
      </c>
      <c r="Q43" s="132"/>
      <c r="R43" s="182">
        <v>3206</v>
      </c>
      <c r="S43" s="183"/>
      <c r="T43" s="148">
        <v>3206</v>
      </c>
      <c r="U43" s="58"/>
      <c r="V43" s="58"/>
      <c r="W43" s="58"/>
      <c r="X43" s="58"/>
      <c r="Y43" s="58"/>
      <c r="Z43" s="58"/>
    </row>
    <row r="44" spans="1:26">
      <c r="A44" s="94"/>
    </row>
  </sheetData>
  <mergeCells count="4">
    <mergeCell ref="F6:H6"/>
    <mergeCell ref="J6:L6"/>
    <mergeCell ref="N6:P6"/>
    <mergeCell ref="R6:T6"/>
  </mergeCells>
  <pageMargins left="0.21" right="0.18" top="1" bottom="1" header="0.5" footer="0.5"/>
  <pageSetup paperSize="8" scale="87" orientation="landscape" r:id="rId1"/>
  <headerFooter alignWithMargins="0">
    <oddFooter>&amp;L&amp;D; &amp;T&amp;R&amp;F;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topLeftCell="A4" workbookViewId="0">
      <selection activeCell="E4" sqref="E4"/>
    </sheetView>
  </sheetViews>
  <sheetFormatPr defaultColWidth="10.5546875" defaultRowHeight="13.8"/>
  <cols>
    <col min="1" max="1" width="10.44140625" style="13" bestFit="1" customWidth="1"/>
    <col min="2" max="3" width="9.5546875" style="13" bestFit="1" customWidth="1"/>
    <col min="4" max="4" width="35.44140625" style="25" customWidth="1"/>
    <col min="5" max="5" width="34" style="25" bestFit="1" customWidth="1"/>
    <col min="6" max="6" width="8.5546875" style="16" customWidth="1"/>
    <col min="7" max="7" width="11.44140625" style="16" customWidth="1"/>
    <col min="8" max="16384" width="10.5546875" style="16"/>
  </cols>
  <sheetData>
    <row r="1" spans="1:7" ht="27.6">
      <c r="A1" s="101">
        <v>43503</v>
      </c>
      <c r="B1" s="19" t="s">
        <v>25</v>
      </c>
      <c r="C1" s="20"/>
      <c r="D1" s="21" t="str">
        <f xml:space="preserve"> company</f>
        <v>ICA GRUPPEN AB (publ)</v>
      </c>
      <c r="E1" s="21" t="str">
        <f xml:space="preserve"> company</f>
        <v>ICA GRUPPEN AB (publ)</v>
      </c>
    </row>
    <row r="2" spans="1:7">
      <c r="A2" s="22"/>
      <c r="B2" s="19" t="s">
        <v>26</v>
      </c>
      <c r="C2" s="20"/>
      <c r="D2" s="23">
        <f>A1</f>
        <v>43503</v>
      </c>
      <c r="E2" s="23">
        <f>A1</f>
        <v>43503</v>
      </c>
    </row>
    <row r="3" spans="1:7">
      <c r="A3" s="22"/>
      <c r="B3" s="19" t="s">
        <v>27</v>
      </c>
      <c r="C3" s="20" t="s">
        <v>28</v>
      </c>
      <c r="D3" s="24" t="s">
        <v>35</v>
      </c>
      <c r="E3" s="24" t="s">
        <v>36</v>
      </c>
    </row>
    <row r="4" spans="1:7" ht="15.75" customHeight="1">
      <c r="A4" s="13" t="s">
        <v>17</v>
      </c>
      <c r="B4" s="13" t="s">
        <v>29</v>
      </c>
      <c r="D4" s="15" t="s">
        <v>154</v>
      </c>
      <c r="E4" s="15" t="s">
        <v>155</v>
      </c>
    </row>
    <row r="5" spans="1:7" ht="15.75" customHeight="1">
      <c r="B5" s="13" t="s">
        <v>30</v>
      </c>
      <c r="C5" s="13" t="s">
        <v>153</v>
      </c>
      <c r="D5" s="15"/>
      <c r="E5" s="15"/>
      <c r="G5" s="129"/>
    </row>
    <row r="6" spans="1:7" s="30" customFormat="1" ht="25.35" customHeight="1">
      <c r="A6" s="27" t="s">
        <v>9</v>
      </c>
      <c r="B6" s="27" t="s">
        <v>31</v>
      </c>
      <c r="C6" s="28"/>
      <c r="D6" s="29" t="s">
        <v>62</v>
      </c>
      <c r="F6" s="204" t="s">
        <v>463</v>
      </c>
      <c r="G6" s="204" t="s">
        <v>462</v>
      </c>
    </row>
    <row r="7" spans="1:7" ht="12.75" customHeight="1">
      <c r="A7" s="13" t="s">
        <v>10</v>
      </c>
      <c r="B7" s="26" t="s">
        <v>33</v>
      </c>
      <c r="C7" s="20"/>
      <c r="D7" s="16" t="s">
        <v>184</v>
      </c>
      <c r="E7" s="16" t="s">
        <v>204</v>
      </c>
      <c r="F7" s="31">
        <v>115354</v>
      </c>
      <c r="G7" s="16">
        <v>115354</v>
      </c>
    </row>
    <row r="8" spans="1:7" ht="12.75" customHeight="1">
      <c r="A8" s="13" t="s">
        <v>10</v>
      </c>
      <c r="B8" s="26" t="s">
        <v>313</v>
      </c>
      <c r="C8" s="20"/>
      <c r="D8" s="16" t="s">
        <v>439</v>
      </c>
      <c r="E8" s="16" t="s">
        <v>205</v>
      </c>
      <c r="F8" s="31">
        <v>6302</v>
      </c>
      <c r="G8" s="16">
        <v>9850</v>
      </c>
    </row>
    <row r="9" spans="1:7" ht="25.5" customHeight="1">
      <c r="A9" s="13" t="s">
        <v>10</v>
      </c>
      <c r="B9" s="13" t="s">
        <v>34</v>
      </c>
      <c r="C9" s="20"/>
      <c r="D9" s="12" t="s">
        <v>354</v>
      </c>
      <c r="E9" s="12" t="s">
        <v>355</v>
      </c>
      <c r="F9" s="31">
        <v>4651</v>
      </c>
      <c r="G9" s="31">
        <v>4811</v>
      </c>
    </row>
    <row r="10" spans="1:7" ht="12.75" customHeight="1">
      <c r="A10" s="13" t="s">
        <v>10</v>
      </c>
      <c r="B10" s="13" t="s">
        <v>34</v>
      </c>
      <c r="C10" s="20"/>
      <c r="D10" s="16" t="s">
        <v>185</v>
      </c>
      <c r="E10" s="16" t="s">
        <v>206</v>
      </c>
      <c r="F10" s="31">
        <v>4498</v>
      </c>
      <c r="G10" s="31">
        <v>4658</v>
      </c>
    </row>
    <row r="11" spans="1:7" ht="12.75" customHeight="1">
      <c r="A11" s="13" t="s">
        <v>10</v>
      </c>
      <c r="B11" s="13" t="s">
        <v>34</v>
      </c>
      <c r="C11" s="20"/>
      <c r="D11" s="16" t="s">
        <v>19</v>
      </c>
      <c r="E11" s="16" t="s">
        <v>116</v>
      </c>
      <c r="F11" s="31">
        <v>4227</v>
      </c>
      <c r="G11" s="31">
        <v>4057</v>
      </c>
    </row>
    <row r="12" spans="1:7" ht="12.75" customHeight="1">
      <c r="A12" s="13" t="s">
        <v>10</v>
      </c>
      <c r="B12" s="13" t="s">
        <v>34</v>
      </c>
      <c r="C12" s="20"/>
      <c r="D12" s="16" t="s">
        <v>318</v>
      </c>
      <c r="E12" s="16" t="s">
        <v>330</v>
      </c>
      <c r="F12" s="31">
        <v>3647</v>
      </c>
      <c r="G12" s="31">
        <v>3508</v>
      </c>
    </row>
    <row r="13" spans="1:7" ht="12.75" customHeight="1">
      <c r="A13" s="13" t="s">
        <v>10</v>
      </c>
      <c r="B13" s="13" t="s">
        <v>34</v>
      </c>
      <c r="C13" s="20"/>
      <c r="D13" s="16" t="s">
        <v>242</v>
      </c>
      <c r="E13" s="16" t="s">
        <v>243</v>
      </c>
      <c r="F13" s="31">
        <v>3647</v>
      </c>
      <c r="G13" s="31">
        <v>3508</v>
      </c>
    </row>
    <row r="14" spans="1:7" ht="12.75" customHeight="1">
      <c r="A14" s="13" t="s">
        <v>71</v>
      </c>
      <c r="C14" s="20"/>
      <c r="D14" s="16"/>
      <c r="E14" s="16"/>
      <c r="F14" s="31"/>
      <c r="G14" s="31"/>
    </row>
    <row r="15" spans="1:7" ht="12.75" customHeight="1">
      <c r="A15" s="13" t="s">
        <v>10</v>
      </c>
      <c r="B15" s="13" t="s">
        <v>34</v>
      </c>
      <c r="C15" s="20"/>
      <c r="D15" s="16" t="s">
        <v>41</v>
      </c>
      <c r="E15" s="16" t="s">
        <v>122</v>
      </c>
      <c r="F15" s="31">
        <v>6802</v>
      </c>
      <c r="G15" s="31">
        <v>10326</v>
      </c>
    </row>
    <row r="16" spans="1:7" ht="25.5" customHeight="1">
      <c r="A16" s="13" t="s">
        <v>10</v>
      </c>
      <c r="B16" s="13" t="s">
        <v>34</v>
      </c>
      <c r="C16" s="20"/>
      <c r="D16" s="12" t="s">
        <v>356</v>
      </c>
      <c r="E16" s="12" t="s">
        <v>362</v>
      </c>
      <c r="F16" s="31">
        <v>6555</v>
      </c>
      <c r="G16" s="31">
        <v>10078</v>
      </c>
    </row>
    <row r="17" spans="1:7" ht="25.5" customHeight="1">
      <c r="A17" s="13" t="s">
        <v>10</v>
      </c>
      <c r="B17" s="13" t="s">
        <v>34</v>
      </c>
      <c r="C17" s="20" t="s">
        <v>32</v>
      </c>
      <c r="D17" s="12" t="s">
        <v>357</v>
      </c>
      <c r="E17" s="12" t="s">
        <v>364</v>
      </c>
      <c r="F17" s="128">
        <v>4</v>
      </c>
      <c r="G17" s="128">
        <v>4.2</v>
      </c>
    </row>
    <row r="18" spans="1:7" ht="12.75" customHeight="1">
      <c r="A18" s="13" t="s">
        <v>10</v>
      </c>
      <c r="B18" s="13" t="s">
        <v>34</v>
      </c>
      <c r="C18" s="20" t="s">
        <v>32</v>
      </c>
      <c r="D18" s="16" t="s">
        <v>358</v>
      </c>
      <c r="E18" s="16" t="s">
        <v>365</v>
      </c>
      <c r="F18" s="128">
        <v>3.9</v>
      </c>
      <c r="G18" s="128">
        <v>4</v>
      </c>
    </row>
    <row r="19" spans="1:7" ht="12.75" customHeight="1">
      <c r="A19" s="13" t="s">
        <v>10</v>
      </c>
      <c r="B19" s="13" t="s">
        <v>34</v>
      </c>
      <c r="C19" s="20" t="s">
        <v>32</v>
      </c>
      <c r="D19" s="16" t="s">
        <v>398</v>
      </c>
      <c r="E19" s="16" t="s">
        <v>366</v>
      </c>
      <c r="F19" s="32">
        <v>10.199999999999999</v>
      </c>
      <c r="G19" s="32">
        <v>7.7</v>
      </c>
    </row>
    <row r="20" spans="1:7" ht="12.75" customHeight="1">
      <c r="A20" s="13" t="s">
        <v>10</v>
      </c>
      <c r="B20" s="13" t="s">
        <v>34</v>
      </c>
      <c r="C20" s="20" t="s">
        <v>32</v>
      </c>
      <c r="D20" s="16" t="s">
        <v>360</v>
      </c>
      <c r="E20" s="16" t="s">
        <v>367</v>
      </c>
      <c r="F20" s="32">
        <v>11.1</v>
      </c>
      <c r="G20" s="32">
        <v>10.6</v>
      </c>
    </row>
    <row r="21" spans="1:7" ht="12.75" customHeight="1">
      <c r="A21" s="55" t="s">
        <v>314</v>
      </c>
      <c r="B21" s="55" t="s">
        <v>34</v>
      </c>
      <c r="C21" s="55" t="s">
        <v>317</v>
      </c>
      <c r="D21" s="12" t="s">
        <v>203</v>
      </c>
      <c r="E21" s="12" t="s">
        <v>211</v>
      </c>
      <c r="F21" s="32">
        <v>0.8</v>
      </c>
      <c r="G21" s="32">
        <v>2.1</v>
      </c>
    </row>
    <row r="22" spans="1:7" ht="12.75" customHeight="1">
      <c r="A22" s="13" t="s">
        <v>71</v>
      </c>
      <c r="C22" s="20"/>
      <c r="D22" s="16"/>
      <c r="E22" s="16"/>
      <c r="F22" s="32"/>
      <c r="G22" s="32"/>
    </row>
    <row r="23" spans="1:7" ht="12.75" customHeight="1">
      <c r="A23" s="13" t="s">
        <v>10</v>
      </c>
      <c r="B23" s="13" t="s">
        <v>34</v>
      </c>
      <c r="C23" s="13" t="s">
        <v>152</v>
      </c>
      <c r="D23" s="16" t="s">
        <v>370</v>
      </c>
      <c r="E23" s="16" t="s">
        <v>379</v>
      </c>
      <c r="F23" s="32">
        <v>18.05</v>
      </c>
      <c r="G23" s="32">
        <v>17.350000000000001</v>
      </c>
    </row>
    <row r="24" spans="1:7" ht="12.75" customHeight="1">
      <c r="A24" s="13" t="s">
        <v>10</v>
      </c>
      <c r="B24" s="13" t="s">
        <v>34</v>
      </c>
      <c r="C24" s="13" t="s">
        <v>152</v>
      </c>
      <c r="D24" s="16" t="s">
        <v>369</v>
      </c>
      <c r="E24" s="16" t="s">
        <v>377</v>
      </c>
      <c r="F24" s="32">
        <v>18.05</v>
      </c>
      <c r="G24" s="32">
        <v>17.350000000000001</v>
      </c>
    </row>
    <row r="25" spans="1:7" ht="15.75" customHeight="1">
      <c r="C25" s="20"/>
      <c r="D25" s="17"/>
      <c r="E25" s="16"/>
    </row>
    <row r="26" spans="1:7" ht="15.75" customHeight="1">
      <c r="C26" s="20"/>
      <c r="D26" s="17"/>
      <c r="E26" s="16"/>
      <c r="F26" s="32"/>
    </row>
    <row r="27" spans="1:7" ht="15.75" customHeight="1">
      <c r="C27" s="20"/>
      <c r="D27" s="17"/>
      <c r="E27" s="16"/>
      <c r="F27" s="32"/>
    </row>
    <row r="28" spans="1:7" ht="15.75" customHeight="1">
      <c r="C28" s="20"/>
      <c r="D28" s="17"/>
      <c r="E28" s="16"/>
    </row>
    <row r="29" spans="1:7" ht="15.75" customHeight="1">
      <c r="C29" s="20"/>
      <c r="D29" s="17"/>
      <c r="E29" s="16"/>
    </row>
  </sheetData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0"/>
  <sheetViews>
    <sheetView topLeftCell="A4" zoomScale="90" zoomScaleNormal="90" workbookViewId="0">
      <selection activeCell="E4" sqref="E4"/>
    </sheetView>
  </sheetViews>
  <sheetFormatPr defaultColWidth="10.5546875" defaultRowHeight="13.8"/>
  <cols>
    <col min="1" max="1" width="10.44140625" style="55" bestFit="1" customWidth="1"/>
    <col min="2" max="3" width="9.5546875" style="55" bestFit="1" customWidth="1"/>
    <col min="4" max="5" width="30.5546875" style="50" customWidth="1"/>
    <col min="6" max="6" width="12.5546875" style="105" customWidth="1"/>
    <col min="7" max="7" width="10.5546875" style="12" customWidth="1"/>
    <col min="8" max="8" width="11.5546875" style="12" customWidth="1"/>
    <col min="9" max="16384" width="10.5546875" style="12"/>
  </cols>
  <sheetData>
    <row r="1" spans="1:8" ht="27.6">
      <c r="A1" s="101">
        <v>43503</v>
      </c>
      <c r="B1" s="19" t="s">
        <v>25</v>
      </c>
      <c r="C1" s="19"/>
      <c r="D1" s="33" t="str">
        <f>company</f>
        <v>ICA GRUPPEN AB (publ)</v>
      </c>
      <c r="E1" s="33" t="str">
        <f>company</f>
        <v>ICA GRUPPEN AB (publ)</v>
      </c>
    </row>
    <row r="2" spans="1:8">
      <c r="A2" s="52"/>
      <c r="B2" s="19" t="s">
        <v>26</v>
      </c>
      <c r="C2" s="19"/>
      <c r="D2" s="53">
        <f>A1</f>
        <v>43503</v>
      </c>
      <c r="E2" s="53">
        <f>A1</f>
        <v>43503</v>
      </c>
    </row>
    <row r="3" spans="1:8" ht="27.6">
      <c r="A3" s="52"/>
      <c r="B3" s="19" t="s">
        <v>27</v>
      </c>
      <c r="C3" s="19" t="s">
        <v>28</v>
      </c>
      <c r="D3" s="54" t="s">
        <v>35</v>
      </c>
      <c r="E3" s="54" t="s">
        <v>36</v>
      </c>
    </row>
    <row r="4" spans="1:8" ht="15.75" customHeight="1">
      <c r="A4" s="55" t="s">
        <v>17</v>
      </c>
      <c r="B4" s="55" t="s">
        <v>29</v>
      </c>
      <c r="D4" s="15" t="s">
        <v>290</v>
      </c>
      <c r="E4" s="15" t="s">
        <v>291</v>
      </c>
    </row>
    <row r="5" spans="1:8" ht="15.75" customHeight="1">
      <c r="B5" s="55" t="s">
        <v>30</v>
      </c>
      <c r="C5" s="19" t="s">
        <v>153</v>
      </c>
      <c r="D5" s="15"/>
      <c r="E5" s="15"/>
    </row>
    <row r="6" spans="1:8" ht="15.75" customHeight="1">
      <c r="A6" s="55" t="s">
        <v>9</v>
      </c>
      <c r="B6" s="55" t="s">
        <v>31</v>
      </c>
      <c r="C6" s="19"/>
      <c r="D6" s="15"/>
      <c r="E6" s="15"/>
      <c r="F6" s="210">
        <v>2018</v>
      </c>
      <c r="G6" s="211"/>
      <c r="H6" s="211"/>
    </row>
    <row r="7" spans="1:8" ht="33.6" customHeight="1">
      <c r="A7" s="56" t="s">
        <v>9</v>
      </c>
      <c r="B7" s="56" t="s">
        <v>31</v>
      </c>
      <c r="C7" s="57"/>
      <c r="D7" s="62"/>
      <c r="E7" s="62"/>
      <c r="F7" s="205" t="s">
        <v>464</v>
      </c>
      <c r="G7" s="74" t="s">
        <v>466</v>
      </c>
      <c r="H7" s="74" t="s">
        <v>465</v>
      </c>
    </row>
    <row r="8" spans="1:8">
      <c r="A8" s="55" t="s">
        <v>10</v>
      </c>
      <c r="B8" s="55" t="s">
        <v>34</v>
      </c>
      <c r="C8" s="19"/>
      <c r="D8" s="51" t="s">
        <v>184</v>
      </c>
      <c r="E8" s="11" t="s">
        <v>204</v>
      </c>
      <c r="F8" s="105">
        <v>115354</v>
      </c>
      <c r="H8" s="12">
        <v>115354</v>
      </c>
    </row>
    <row r="9" spans="1:8" ht="27.6">
      <c r="A9" s="55" t="s">
        <v>10</v>
      </c>
      <c r="B9" s="55" t="s">
        <v>34</v>
      </c>
      <c r="C9" s="19"/>
      <c r="D9" s="51" t="s">
        <v>212</v>
      </c>
      <c r="E9" s="11" t="s">
        <v>213</v>
      </c>
      <c r="F9" s="105">
        <v>-96459</v>
      </c>
      <c r="G9" s="131">
        <v>1325</v>
      </c>
      <c r="H9" s="131">
        <v>-95134</v>
      </c>
    </row>
    <row r="10" spans="1:8">
      <c r="A10" s="55" t="s">
        <v>70</v>
      </c>
      <c r="B10" s="59" t="s">
        <v>33</v>
      </c>
      <c r="C10" s="19"/>
      <c r="D10" s="63" t="s">
        <v>63</v>
      </c>
      <c r="E10" s="15" t="s">
        <v>87</v>
      </c>
      <c r="F10" s="104">
        <v>18894</v>
      </c>
      <c r="G10" s="132">
        <v>1325</v>
      </c>
      <c r="H10" s="132">
        <v>20220</v>
      </c>
    </row>
    <row r="11" spans="1:8">
      <c r="A11" s="55" t="s">
        <v>10</v>
      </c>
      <c r="B11" s="55" t="s">
        <v>34</v>
      </c>
      <c r="D11" s="51" t="s">
        <v>64</v>
      </c>
      <c r="E11" s="11" t="s">
        <v>89</v>
      </c>
      <c r="F11" s="105">
        <v>-11640</v>
      </c>
      <c r="G11" s="131">
        <v>-1167</v>
      </c>
      <c r="H11" s="131">
        <v>-12807</v>
      </c>
    </row>
    <row r="12" spans="1:8">
      <c r="A12" s="55" t="s">
        <v>10</v>
      </c>
      <c r="B12" s="55" t="s">
        <v>34</v>
      </c>
      <c r="D12" s="51" t="s">
        <v>65</v>
      </c>
      <c r="E12" s="11" t="s">
        <v>90</v>
      </c>
      <c r="F12" s="105">
        <v>-2995</v>
      </c>
      <c r="G12" s="131">
        <v>2</v>
      </c>
      <c r="H12" s="131">
        <v>-2993</v>
      </c>
    </row>
    <row r="13" spans="1:8">
      <c r="A13" s="55" t="s">
        <v>10</v>
      </c>
      <c r="B13" s="55" t="s">
        <v>34</v>
      </c>
      <c r="D13" s="51" t="s">
        <v>3</v>
      </c>
      <c r="E13" s="11" t="s">
        <v>88</v>
      </c>
      <c r="F13" s="105">
        <v>346</v>
      </c>
      <c r="G13" s="131"/>
      <c r="H13" s="131">
        <v>346</v>
      </c>
    </row>
    <row r="14" spans="1:8">
      <c r="A14" s="55" t="s">
        <v>10</v>
      </c>
      <c r="B14" s="55" t="s">
        <v>34</v>
      </c>
      <c r="D14" s="51" t="s">
        <v>66</v>
      </c>
      <c r="E14" s="11" t="s">
        <v>91</v>
      </c>
      <c r="F14" s="105">
        <v>-26</v>
      </c>
      <c r="G14" s="131"/>
      <c r="H14" s="131">
        <v>-26</v>
      </c>
    </row>
    <row r="15" spans="1:8" ht="25.5" customHeight="1">
      <c r="A15" s="55" t="s">
        <v>10</v>
      </c>
      <c r="B15" s="55" t="s">
        <v>34</v>
      </c>
      <c r="D15" s="51" t="s">
        <v>215</v>
      </c>
      <c r="E15" s="11" t="s">
        <v>241</v>
      </c>
      <c r="F15" s="105">
        <v>71</v>
      </c>
      <c r="G15" s="131"/>
      <c r="H15" s="131">
        <v>71</v>
      </c>
    </row>
    <row r="16" spans="1:8" s="58" customFormat="1" ht="25.5" customHeight="1">
      <c r="A16" s="55" t="s">
        <v>70</v>
      </c>
      <c r="B16" s="55" t="s">
        <v>34</v>
      </c>
      <c r="C16" s="99"/>
      <c r="D16" s="66" t="s">
        <v>354</v>
      </c>
      <c r="E16" s="15" t="s">
        <v>355</v>
      </c>
      <c r="F16" s="108">
        <v>4651</v>
      </c>
      <c r="G16" s="132">
        <v>160</v>
      </c>
      <c r="H16" s="132">
        <v>4811</v>
      </c>
    </row>
    <row r="17" spans="1:8" ht="25.5" customHeight="1">
      <c r="A17" s="55" t="s">
        <v>10</v>
      </c>
      <c r="B17" s="55" t="s">
        <v>34</v>
      </c>
      <c r="D17" s="51" t="s">
        <v>432</v>
      </c>
      <c r="E17" s="11" t="s">
        <v>435</v>
      </c>
      <c r="F17" s="105">
        <v>49</v>
      </c>
      <c r="G17" s="131"/>
      <c r="H17" s="131">
        <v>49</v>
      </c>
    </row>
    <row r="18" spans="1:8" ht="25.5" customHeight="1">
      <c r="A18" s="55" t="s">
        <v>10</v>
      </c>
      <c r="B18" s="55" t="s">
        <v>34</v>
      </c>
      <c r="D18" s="51" t="s">
        <v>433</v>
      </c>
      <c r="E18" s="11" t="s">
        <v>436</v>
      </c>
      <c r="F18" s="105">
        <v>-202</v>
      </c>
      <c r="G18" s="131"/>
      <c r="H18" s="131">
        <v>-202</v>
      </c>
    </row>
    <row r="19" spans="1:8">
      <c r="A19" s="55" t="s">
        <v>70</v>
      </c>
      <c r="B19" s="55" t="s">
        <v>34</v>
      </c>
      <c r="D19" s="63" t="s">
        <v>185</v>
      </c>
      <c r="E19" s="15" t="s">
        <v>434</v>
      </c>
      <c r="F19" s="104">
        <v>4498</v>
      </c>
      <c r="G19" s="132">
        <v>160</v>
      </c>
      <c r="H19" s="132">
        <v>4658</v>
      </c>
    </row>
    <row r="20" spans="1:8">
      <c r="A20" s="55" t="s">
        <v>10</v>
      </c>
      <c r="B20" s="55" t="s">
        <v>34</v>
      </c>
      <c r="D20" s="65" t="s">
        <v>67</v>
      </c>
      <c r="E20" s="36" t="s">
        <v>93</v>
      </c>
      <c r="F20" s="105">
        <v>11</v>
      </c>
      <c r="G20" s="131"/>
      <c r="H20" s="131">
        <v>11</v>
      </c>
    </row>
    <row r="21" spans="1:8">
      <c r="A21" s="55" t="s">
        <v>10</v>
      </c>
      <c r="B21" s="55" t="s">
        <v>34</v>
      </c>
      <c r="D21" s="65" t="s">
        <v>68</v>
      </c>
      <c r="E21" s="36" t="s">
        <v>94</v>
      </c>
      <c r="F21" s="105">
        <v>-283</v>
      </c>
      <c r="G21" s="131">
        <v>-330</v>
      </c>
      <c r="H21" s="131">
        <v>-612</v>
      </c>
    </row>
    <row r="22" spans="1:8">
      <c r="A22" s="55" t="s">
        <v>70</v>
      </c>
      <c r="B22" s="55" t="s">
        <v>34</v>
      </c>
      <c r="D22" s="66" t="s">
        <v>69</v>
      </c>
      <c r="E22" s="33" t="s">
        <v>95</v>
      </c>
      <c r="F22" s="108">
        <v>-272</v>
      </c>
      <c r="G22" s="132">
        <v>-330</v>
      </c>
      <c r="H22" s="132">
        <v>-602</v>
      </c>
    </row>
    <row r="23" spans="1:8">
      <c r="A23" s="55" t="s">
        <v>70</v>
      </c>
      <c r="B23" s="55" t="s">
        <v>34</v>
      </c>
      <c r="D23" s="63" t="s">
        <v>19</v>
      </c>
      <c r="E23" s="15" t="s">
        <v>116</v>
      </c>
      <c r="F23" s="104">
        <v>4227</v>
      </c>
      <c r="G23" s="132">
        <v>-170</v>
      </c>
      <c r="H23" s="132">
        <v>4057</v>
      </c>
    </row>
    <row r="24" spans="1:8">
      <c r="A24" s="55" t="s">
        <v>10</v>
      </c>
      <c r="B24" s="55" t="s">
        <v>34</v>
      </c>
      <c r="D24" s="51" t="s">
        <v>134</v>
      </c>
      <c r="E24" s="36" t="s">
        <v>145</v>
      </c>
      <c r="F24" s="105">
        <v>-580</v>
      </c>
      <c r="G24" s="131">
        <v>31</v>
      </c>
      <c r="H24" s="131">
        <v>-549</v>
      </c>
    </row>
    <row r="25" spans="1:8" ht="27.6">
      <c r="A25" s="55" t="s">
        <v>70</v>
      </c>
      <c r="B25" s="55" t="s">
        <v>34</v>
      </c>
      <c r="D25" s="66" t="s">
        <v>318</v>
      </c>
      <c r="E25" s="33" t="s">
        <v>329</v>
      </c>
      <c r="F25" s="108">
        <v>3647</v>
      </c>
      <c r="G25" s="132">
        <v>-139</v>
      </c>
      <c r="H25" s="132">
        <v>3508</v>
      </c>
    </row>
    <row r="26" spans="1:8" ht="27.6">
      <c r="A26" s="55" t="s">
        <v>10</v>
      </c>
      <c r="B26" s="55" t="s">
        <v>34</v>
      </c>
      <c r="D26" s="51" t="s">
        <v>320</v>
      </c>
      <c r="E26" s="36" t="s">
        <v>151</v>
      </c>
      <c r="F26" s="110" t="s">
        <v>7</v>
      </c>
      <c r="H26" s="61" t="s">
        <v>7</v>
      </c>
    </row>
    <row r="27" spans="1:8">
      <c r="A27" s="55" t="s">
        <v>70</v>
      </c>
      <c r="B27" s="55" t="s">
        <v>34</v>
      </c>
      <c r="D27" s="63" t="s">
        <v>242</v>
      </c>
      <c r="E27" s="33" t="s">
        <v>243</v>
      </c>
      <c r="F27" s="104">
        <v>3647</v>
      </c>
      <c r="G27" s="58">
        <v>-139</v>
      </c>
      <c r="H27" s="58">
        <v>3508</v>
      </c>
    </row>
    <row r="28" spans="1:8">
      <c r="A28" s="55" t="s">
        <v>71</v>
      </c>
      <c r="D28" s="51"/>
      <c r="E28" s="15"/>
    </row>
    <row r="29" spans="1:8" ht="25.5" customHeight="1">
      <c r="A29" s="19" t="s">
        <v>37</v>
      </c>
      <c r="B29" s="67"/>
      <c r="C29" s="67"/>
      <c r="D29" s="66" t="s">
        <v>244</v>
      </c>
      <c r="E29" s="15" t="s">
        <v>245</v>
      </c>
    </row>
    <row r="30" spans="1:8" ht="27.6">
      <c r="A30" s="19" t="s">
        <v>10</v>
      </c>
      <c r="B30" s="55" t="s">
        <v>34</v>
      </c>
      <c r="C30" s="67"/>
      <c r="D30" s="51" t="s">
        <v>384</v>
      </c>
      <c r="E30" s="51" t="s">
        <v>389</v>
      </c>
      <c r="F30" s="105">
        <v>-236</v>
      </c>
      <c r="H30" s="12">
        <v>-236</v>
      </c>
    </row>
    <row r="31" spans="1:8">
      <c r="A31" s="19" t="s">
        <v>71</v>
      </c>
      <c r="B31" s="67"/>
      <c r="C31" s="67"/>
      <c r="D31" s="66"/>
      <c r="E31" s="15"/>
    </row>
    <row r="32" spans="1:8" ht="41.4">
      <c r="A32" s="19" t="s">
        <v>37</v>
      </c>
      <c r="B32" s="67"/>
      <c r="C32" s="67"/>
      <c r="D32" s="66" t="s">
        <v>246</v>
      </c>
      <c r="E32" s="15" t="s">
        <v>247</v>
      </c>
    </row>
    <row r="33" spans="1:8" ht="27.6">
      <c r="A33" s="19" t="s">
        <v>10</v>
      </c>
      <c r="B33" s="68" t="s">
        <v>34</v>
      </c>
      <c r="C33" s="68"/>
      <c r="D33" s="51" t="s">
        <v>136</v>
      </c>
      <c r="E33" s="11" t="s">
        <v>218</v>
      </c>
      <c r="F33" s="105">
        <v>130</v>
      </c>
      <c r="H33" s="12">
        <v>130</v>
      </c>
    </row>
    <row r="34" spans="1:8" ht="27.6">
      <c r="A34" s="19" t="s">
        <v>10</v>
      </c>
      <c r="B34" s="68" t="s">
        <v>34</v>
      </c>
      <c r="C34" s="68"/>
      <c r="D34" s="51" t="s">
        <v>137</v>
      </c>
      <c r="E34" s="11" t="s">
        <v>250</v>
      </c>
      <c r="F34" s="105">
        <v>75</v>
      </c>
      <c r="H34" s="12">
        <v>75</v>
      </c>
    </row>
    <row r="35" spans="1:8" ht="27.6">
      <c r="A35" s="19" t="s">
        <v>10</v>
      </c>
      <c r="B35" s="68" t="s">
        <v>34</v>
      </c>
      <c r="C35" s="68"/>
      <c r="D35" s="51" t="s">
        <v>349</v>
      </c>
      <c r="E35" s="11" t="s">
        <v>219</v>
      </c>
      <c r="F35" s="105">
        <v>16</v>
      </c>
      <c r="H35" s="12">
        <v>16</v>
      </c>
    </row>
    <row r="36" spans="1:8" ht="27.6">
      <c r="A36" s="19" t="s">
        <v>70</v>
      </c>
      <c r="B36" s="67" t="s">
        <v>34</v>
      </c>
      <c r="C36" s="67"/>
      <c r="D36" s="66" t="s">
        <v>138</v>
      </c>
      <c r="E36" s="15" t="s">
        <v>141</v>
      </c>
      <c r="F36" s="108">
        <v>221</v>
      </c>
      <c r="H36" s="58">
        <v>221</v>
      </c>
    </row>
    <row r="37" spans="1:8">
      <c r="A37" s="19" t="s">
        <v>71</v>
      </c>
      <c r="B37" s="67"/>
      <c r="C37" s="67"/>
      <c r="D37" s="66"/>
      <c r="E37" s="15"/>
    </row>
    <row r="38" spans="1:8" ht="27.6">
      <c r="A38" s="19" t="s">
        <v>70</v>
      </c>
      <c r="B38" s="67" t="s">
        <v>34</v>
      </c>
      <c r="C38" s="67"/>
      <c r="D38" s="66" t="s">
        <v>251</v>
      </c>
      <c r="E38" s="15" t="s">
        <v>252</v>
      </c>
      <c r="F38" s="108">
        <v>3632</v>
      </c>
      <c r="G38" s="58">
        <v>-139</v>
      </c>
      <c r="H38" s="58">
        <v>3493</v>
      </c>
    </row>
    <row r="39" spans="1:8">
      <c r="A39" s="19" t="s">
        <v>71</v>
      </c>
      <c r="B39" s="68"/>
      <c r="C39" s="68"/>
      <c r="D39" s="51"/>
      <c r="E39" s="15"/>
    </row>
    <row r="40" spans="1:8" s="58" customFormat="1">
      <c r="A40" s="69" t="s">
        <v>37</v>
      </c>
      <c r="B40" s="67"/>
      <c r="C40" s="67"/>
      <c r="D40" s="66" t="s">
        <v>253</v>
      </c>
      <c r="E40" s="15" t="s">
        <v>255</v>
      </c>
      <c r="F40" s="108"/>
    </row>
    <row r="41" spans="1:8">
      <c r="A41" s="19" t="s">
        <v>10</v>
      </c>
      <c r="B41" s="68" t="s">
        <v>34</v>
      </c>
      <c r="C41" s="68"/>
      <c r="D41" s="65" t="s">
        <v>385</v>
      </c>
      <c r="E41" s="36" t="s">
        <v>390</v>
      </c>
      <c r="F41" s="105">
        <v>3630</v>
      </c>
      <c r="G41" s="12">
        <v>-139</v>
      </c>
      <c r="H41" s="12">
        <v>3491</v>
      </c>
    </row>
    <row r="42" spans="1:8" ht="27.6">
      <c r="A42" s="19" t="s">
        <v>10</v>
      </c>
      <c r="B42" s="68" t="s">
        <v>34</v>
      </c>
      <c r="C42" s="68"/>
      <c r="D42" s="65" t="s">
        <v>149</v>
      </c>
      <c r="E42" s="36" t="s">
        <v>221</v>
      </c>
      <c r="F42" s="105">
        <v>17</v>
      </c>
      <c r="H42" s="12">
        <v>17</v>
      </c>
    </row>
    <row r="43" spans="1:8">
      <c r="A43" s="19" t="s">
        <v>71</v>
      </c>
      <c r="B43" s="68"/>
      <c r="C43" s="68"/>
    </row>
    <row r="44" spans="1:8" s="58" customFormat="1" ht="27.6">
      <c r="A44" s="69" t="s">
        <v>37</v>
      </c>
      <c r="B44" s="67"/>
      <c r="C44" s="67"/>
      <c r="D44" s="66" t="s">
        <v>254</v>
      </c>
      <c r="E44" s="15" t="s">
        <v>256</v>
      </c>
      <c r="F44" s="108"/>
    </row>
    <row r="45" spans="1:8">
      <c r="A45" s="19" t="s">
        <v>10</v>
      </c>
      <c r="B45" s="68" t="s">
        <v>34</v>
      </c>
      <c r="C45" s="68"/>
      <c r="D45" s="65" t="s">
        <v>385</v>
      </c>
      <c r="E45" s="36" t="s">
        <v>390</v>
      </c>
      <c r="F45" s="105">
        <v>3609</v>
      </c>
      <c r="G45" s="12">
        <v>-139</v>
      </c>
      <c r="H45" s="12">
        <v>3470</v>
      </c>
    </row>
    <row r="46" spans="1:8" ht="27.6">
      <c r="A46" s="19" t="s">
        <v>10</v>
      </c>
      <c r="B46" s="68" t="s">
        <v>34</v>
      </c>
      <c r="C46" s="68"/>
      <c r="D46" s="65" t="s">
        <v>149</v>
      </c>
      <c r="E46" s="36" t="s">
        <v>221</v>
      </c>
      <c r="F46" s="105">
        <v>23</v>
      </c>
      <c r="H46" s="12">
        <v>23</v>
      </c>
    </row>
    <row r="47" spans="1:8">
      <c r="A47" s="19" t="s">
        <v>71</v>
      </c>
      <c r="B47" s="68"/>
      <c r="C47" s="68"/>
      <c r="D47" s="65"/>
      <c r="E47" s="36"/>
    </row>
    <row r="48" spans="1:8" ht="13.5" customHeight="1">
      <c r="A48" s="69" t="s">
        <v>37</v>
      </c>
      <c r="D48" s="66" t="s">
        <v>248</v>
      </c>
      <c r="E48" s="15" t="s">
        <v>249</v>
      </c>
    </row>
    <row r="49" spans="1:8" ht="12.75" customHeight="1">
      <c r="A49" s="55" t="s">
        <v>10</v>
      </c>
      <c r="B49" s="55" t="s">
        <v>34</v>
      </c>
      <c r="C49" s="55" t="s">
        <v>152</v>
      </c>
      <c r="D49" s="16" t="s">
        <v>370</v>
      </c>
      <c r="E49" s="16" t="s">
        <v>379</v>
      </c>
      <c r="F49" s="114">
        <v>18.05</v>
      </c>
      <c r="H49" s="70">
        <v>17.350000000000001</v>
      </c>
    </row>
    <row r="50" spans="1:8" ht="27.6">
      <c r="A50" s="55" t="s">
        <v>10</v>
      </c>
      <c r="B50" s="55" t="s">
        <v>34</v>
      </c>
      <c r="C50" s="55" t="s">
        <v>152</v>
      </c>
      <c r="D50" s="65" t="s">
        <v>369</v>
      </c>
      <c r="E50" s="36" t="s">
        <v>377</v>
      </c>
      <c r="F50" s="114">
        <v>18.05</v>
      </c>
      <c r="H50" s="70">
        <v>17.350000000000001</v>
      </c>
    </row>
  </sheetData>
  <mergeCells count="1">
    <mergeCell ref="F6:H6"/>
  </mergeCells>
  <pageMargins left="0.75" right="0.75" top="1" bottom="1" header="0.5" footer="0.5"/>
  <pageSetup paperSize="9" scale="71" orientation="portrait" r:id="rId1"/>
  <headerFooter alignWithMargins="0">
    <oddFooter>&amp;L&amp;D; &amp;T&amp;R&amp;F;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topLeftCell="A4" zoomScaleNormal="100" workbookViewId="0">
      <selection activeCell="E4" sqref="E4"/>
    </sheetView>
  </sheetViews>
  <sheetFormatPr defaultColWidth="10.5546875" defaultRowHeight="13.8"/>
  <cols>
    <col min="1" max="1" width="10.44140625" style="13" bestFit="1" customWidth="1"/>
    <col min="2" max="3" width="9.5546875" style="13" bestFit="1" customWidth="1"/>
    <col min="4" max="4" width="39.5546875" style="25" customWidth="1"/>
    <col min="5" max="5" width="29" style="25" customWidth="1"/>
    <col min="6" max="6" width="10.5546875" style="112"/>
    <col min="7" max="16384" width="10.5546875" style="16"/>
  </cols>
  <sheetData>
    <row r="1" spans="1:8" ht="27.6">
      <c r="A1" s="101">
        <v>43503</v>
      </c>
      <c r="B1" s="19" t="s">
        <v>25</v>
      </c>
      <c r="C1" s="20"/>
      <c r="D1" s="33" t="str">
        <f>company</f>
        <v>ICA GRUPPEN AB (publ)</v>
      </c>
      <c r="E1" s="33" t="str">
        <f>company</f>
        <v>ICA GRUPPEN AB (publ)</v>
      </c>
    </row>
    <row r="2" spans="1:8">
      <c r="A2" s="22"/>
      <c r="B2" s="19" t="s">
        <v>26</v>
      </c>
      <c r="C2" s="20"/>
      <c r="D2" s="23">
        <f>A1</f>
        <v>43503</v>
      </c>
      <c r="E2" s="23">
        <f>A1</f>
        <v>43503</v>
      </c>
    </row>
    <row r="3" spans="1:8">
      <c r="A3" s="22"/>
      <c r="B3" s="19" t="s">
        <v>27</v>
      </c>
      <c r="C3" s="20" t="s">
        <v>28</v>
      </c>
      <c r="D3" s="24" t="s">
        <v>35</v>
      </c>
      <c r="E3" s="24" t="s">
        <v>36</v>
      </c>
    </row>
    <row r="4" spans="1:8" ht="26.25" customHeight="1">
      <c r="A4" s="13" t="s">
        <v>17</v>
      </c>
      <c r="B4" s="13" t="s">
        <v>29</v>
      </c>
      <c r="D4" s="33" t="s">
        <v>292</v>
      </c>
      <c r="E4" s="33" t="s">
        <v>293</v>
      </c>
    </row>
    <row r="5" spans="1:8" ht="15.75" customHeight="1">
      <c r="B5" s="13" t="s">
        <v>30</v>
      </c>
      <c r="C5" s="20" t="s">
        <v>153</v>
      </c>
      <c r="D5" s="33"/>
      <c r="E5" s="33"/>
    </row>
    <row r="6" spans="1:8" ht="15.75" customHeight="1">
      <c r="A6" s="37" t="s">
        <v>458</v>
      </c>
      <c r="B6" s="37" t="s">
        <v>31</v>
      </c>
      <c r="C6" s="20"/>
      <c r="D6" s="33"/>
      <c r="E6" s="33"/>
      <c r="F6" s="210">
        <v>2018</v>
      </c>
      <c r="G6" s="211"/>
      <c r="H6" s="211"/>
    </row>
    <row r="7" spans="1:8" s="91" customFormat="1" ht="35.549999999999997" customHeight="1">
      <c r="A7" s="44" t="s">
        <v>9</v>
      </c>
      <c r="B7" s="44" t="s">
        <v>31</v>
      </c>
      <c r="C7" s="44"/>
      <c r="D7" s="45"/>
      <c r="E7" s="45"/>
      <c r="F7" s="205" t="s">
        <v>464</v>
      </c>
      <c r="G7" s="74" t="s">
        <v>466</v>
      </c>
      <c r="H7" s="74" t="s">
        <v>465</v>
      </c>
    </row>
    <row r="8" spans="1:8">
      <c r="A8" s="13" t="s">
        <v>9</v>
      </c>
      <c r="D8" s="38" t="s">
        <v>38</v>
      </c>
      <c r="E8" s="33" t="s">
        <v>96</v>
      </c>
    </row>
    <row r="9" spans="1:8">
      <c r="A9" s="13" t="s">
        <v>37</v>
      </c>
      <c r="D9" s="18" t="s">
        <v>39</v>
      </c>
      <c r="E9" s="33" t="s">
        <v>97</v>
      </c>
    </row>
    <row r="10" spans="1:8">
      <c r="A10" s="13" t="s">
        <v>10</v>
      </c>
      <c r="B10" s="13" t="s">
        <v>34</v>
      </c>
      <c r="D10" s="14" t="s">
        <v>50</v>
      </c>
      <c r="E10" s="36" t="s">
        <v>50</v>
      </c>
      <c r="F10" s="112">
        <v>16301</v>
      </c>
      <c r="H10" s="16">
        <v>16301</v>
      </c>
    </row>
    <row r="11" spans="1:8">
      <c r="A11" s="13" t="s">
        <v>10</v>
      </c>
      <c r="B11" s="13" t="s">
        <v>34</v>
      </c>
      <c r="D11" s="14" t="s">
        <v>158</v>
      </c>
      <c r="E11" s="36" t="s">
        <v>223</v>
      </c>
      <c r="F11" s="112">
        <v>13413</v>
      </c>
      <c r="H11" s="16">
        <v>13413</v>
      </c>
    </row>
    <row r="12" spans="1:8">
      <c r="A12" s="13" t="s">
        <v>10</v>
      </c>
      <c r="B12" s="13" t="s">
        <v>34</v>
      </c>
      <c r="D12" s="14" t="s">
        <v>236</v>
      </c>
      <c r="E12" s="36" t="s">
        <v>270</v>
      </c>
      <c r="F12" s="112">
        <v>1534</v>
      </c>
      <c r="H12" s="16">
        <v>1534</v>
      </c>
    </row>
    <row r="13" spans="1:8">
      <c r="A13" s="13" t="s">
        <v>10</v>
      </c>
      <c r="B13" s="13" t="s">
        <v>34</v>
      </c>
      <c r="D13" s="14" t="s">
        <v>160</v>
      </c>
      <c r="E13" s="36" t="s">
        <v>271</v>
      </c>
      <c r="F13" s="112">
        <v>38</v>
      </c>
      <c r="H13" s="16">
        <v>38</v>
      </c>
    </row>
    <row r="14" spans="1:8" s="17" customFormat="1">
      <c r="A14" s="13" t="s">
        <v>70</v>
      </c>
      <c r="B14" s="39" t="s">
        <v>34</v>
      </c>
      <c r="C14" s="39"/>
      <c r="D14" s="18" t="s">
        <v>237</v>
      </c>
      <c r="E14" s="33" t="s">
        <v>272</v>
      </c>
      <c r="F14" s="115">
        <v>31285</v>
      </c>
      <c r="H14" s="17">
        <v>31285</v>
      </c>
    </row>
    <row r="15" spans="1:8">
      <c r="A15" s="13" t="s">
        <v>16</v>
      </c>
      <c r="D15" s="14"/>
      <c r="E15" s="36"/>
    </row>
    <row r="16" spans="1:8">
      <c r="A16" s="13" t="s">
        <v>37</v>
      </c>
      <c r="D16" s="18" t="s">
        <v>277</v>
      </c>
      <c r="E16" s="33" t="s">
        <v>415</v>
      </c>
    </row>
    <row r="17" spans="1:8">
      <c r="A17" s="13" t="s">
        <v>10</v>
      </c>
      <c r="B17" s="13" t="s">
        <v>34</v>
      </c>
      <c r="D17" s="14" t="s">
        <v>73</v>
      </c>
      <c r="E17" s="36" t="s">
        <v>410</v>
      </c>
      <c r="F17" s="116">
        <v>11951</v>
      </c>
      <c r="H17" s="35">
        <v>11951</v>
      </c>
    </row>
    <row r="18" spans="1:8">
      <c r="A18" s="13" t="s">
        <v>10</v>
      </c>
      <c r="B18" s="13" t="s">
        <v>34</v>
      </c>
      <c r="D18" s="14" t="s">
        <v>161</v>
      </c>
      <c r="E18" s="36" t="s">
        <v>173</v>
      </c>
      <c r="F18" s="116">
        <v>1180</v>
      </c>
      <c r="H18" s="35">
        <v>1180</v>
      </c>
    </row>
    <row r="19" spans="1:8">
      <c r="A19" s="13" t="s">
        <v>10</v>
      </c>
      <c r="B19" s="13" t="s">
        <v>34</v>
      </c>
      <c r="D19" s="14" t="s">
        <v>162</v>
      </c>
      <c r="E19" s="36" t="s">
        <v>273</v>
      </c>
      <c r="F19" s="116">
        <v>394</v>
      </c>
      <c r="H19" s="35">
        <v>394</v>
      </c>
    </row>
    <row r="20" spans="1:8">
      <c r="A20" s="13" t="s">
        <v>10</v>
      </c>
      <c r="B20" s="13" t="s">
        <v>34</v>
      </c>
      <c r="D20" s="14" t="s">
        <v>74</v>
      </c>
      <c r="E20" s="36" t="s">
        <v>99</v>
      </c>
      <c r="F20" s="112">
        <v>2385</v>
      </c>
      <c r="H20" s="16">
        <v>2385</v>
      </c>
    </row>
    <row r="21" spans="1:8">
      <c r="A21" s="13" t="s">
        <v>10</v>
      </c>
      <c r="B21" s="13" t="s">
        <v>34</v>
      </c>
      <c r="D21" s="14" t="s">
        <v>72</v>
      </c>
      <c r="E21" s="36" t="s">
        <v>274</v>
      </c>
      <c r="F21" s="116">
        <v>849</v>
      </c>
      <c r="H21" s="35">
        <v>849</v>
      </c>
    </row>
    <row r="22" spans="1:8" s="17" customFormat="1">
      <c r="A22" s="13" t="s">
        <v>70</v>
      </c>
      <c r="B22" s="13" t="s">
        <v>34</v>
      </c>
      <c r="D22" s="17" t="s">
        <v>238</v>
      </c>
      <c r="E22" s="17" t="s">
        <v>416</v>
      </c>
      <c r="F22" s="115">
        <v>16759</v>
      </c>
      <c r="H22" s="17">
        <v>16759</v>
      </c>
    </row>
    <row r="23" spans="1:8" s="17" customFormat="1">
      <c r="A23" s="13" t="s">
        <v>16</v>
      </c>
      <c r="F23" s="115"/>
    </row>
    <row r="24" spans="1:8">
      <c r="A24" s="13" t="s">
        <v>37</v>
      </c>
      <c r="B24" s="16"/>
      <c r="C24" s="16"/>
      <c r="D24" s="17" t="s">
        <v>275</v>
      </c>
      <c r="E24" s="17" t="s">
        <v>276</v>
      </c>
    </row>
    <row r="25" spans="1:8" ht="27.6">
      <c r="A25" s="13" t="s">
        <v>10</v>
      </c>
      <c r="B25" s="13" t="s">
        <v>34</v>
      </c>
      <c r="D25" s="14" t="s">
        <v>334</v>
      </c>
      <c r="E25" s="36" t="s">
        <v>411</v>
      </c>
      <c r="F25" s="112">
        <v>1256</v>
      </c>
      <c r="H25" s="16">
        <v>1256</v>
      </c>
    </row>
    <row r="26" spans="1:8">
      <c r="A26" s="13" t="s">
        <v>10</v>
      </c>
      <c r="B26" s="13" t="s">
        <v>34</v>
      </c>
      <c r="D26" s="14" t="s">
        <v>163</v>
      </c>
      <c r="E26" s="36" t="s">
        <v>282</v>
      </c>
      <c r="F26" s="116">
        <v>3181</v>
      </c>
      <c r="H26" s="35">
        <v>3181</v>
      </c>
    </row>
    <row r="27" spans="1:8">
      <c r="A27" s="13" t="s">
        <v>10</v>
      </c>
      <c r="B27" s="13" t="s">
        <v>34</v>
      </c>
      <c r="D27" s="14" t="s">
        <v>164</v>
      </c>
      <c r="E27" s="36" t="s">
        <v>283</v>
      </c>
      <c r="F27" s="116">
        <v>8735</v>
      </c>
      <c r="H27" s="35">
        <v>8735</v>
      </c>
    </row>
    <row r="28" spans="1:8">
      <c r="A28" s="13" t="s">
        <v>10</v>
      </c>
      <c r="B28" s="13" t="s">
        <v>34</v>
      </c>
      <c r="D28" s="14" t="s">
        <v>165</v>
      </c>
      <c r="E28" s="36" t="s">
        <v>303</v>
      </c>
      <c r="F28" s="116">
        <v>39</v>
      </c>
      <c r="H28" s="35">
        <v>39</v>
      </c>
    </row>
    <row r="29" spans="1:8">
      <c r="A29" s="13" t="s">
        <v>10</v>
      </c>
      <c r="B29" s="13" t="s">
        <v>34</v>
      </c>
      <c r="D29" s="14" t="s">
        <v>403</v>
      </c>
      <c r="E29" s="36" t="s">
        <v>285</v>
      </c>
      <c r="F29" s="116">
        <v>0</v>
      </c>
      <c r="H29" s="35">
        <v>0</v>
      </c>
    </row>
    <row r="30" spans="1:8" s="17" customFormat="1">
      <c r="A30" s="13" t="s">
        <v>70</v>
      </c>
      <c r="B30" s="13" t="s">
        <v>34</v>
      </c>
      <c r="C30" s="39"/>
      <c r="D30" s="18" t="s">
        <v>239</v>
      </c>
      <c r="E30" s="33" t="s">
        <v>278</v>
      </c>
      <c r="F30" s="117">
        <v>13212</v>
      </c>
      <c r="H30" s="40">
        <v>13212</v>
      </c>
    </row>
    <row r="31" spans="1:8">
      <c r="A31" s="13" t="s">
        <v>16</v>
      </c>
      <c r="D31" s="14"/>
      <c r="E31" s="36"/>
      <c r="F31" s="116"/>
      <c r="H31" s="35"/>
    </row>
    <row r="32" spans="1:8">
      <c r="A32" s="13" t="s">
        <v>10</v>
      </c>
      <c r="B32" s="13" t="s">
        <v>34</v>
      </c>
      <c r="D32" s="14" t="s">
        <v>60</v>
      </c>
      <c r="E32" s="36" t="s">
        <v>100</v>
      </c>
      <c r="F32" s="112">
        <v>385</v>
      </c>
      <c r="H32" s="16">
        <v>385</v>
      </c>
    </row>
    <row r="33" spans="1:8">
      <c r="A33" s="13" t="s">
        <v>10</v>
      </c>
      <c r="B33" s="13" t="s">
        <v>34</v>
      </c>
      <c r="D33" s="157" t="s">
        <v>448</v>
      </c>
      <c r="E33" s="198" t="s">
        <v>449</v>
      </c>
      <c r="F33" s="113" t="s">
        <v>7</v>
      </c>
      <c r="G33" s="16">
        <v>16162</v>
      </c>
      <c r="H33" s="16">
        <v>16162</v>
      </c>
    </row>
    <row r="34" spans="1:8">
      <c r="A34" s="13" t="s">
        <v>6</v>
      </c>
      <c r="B34" s="13" t="s">
        <v>34</v>
      </c>
      <c r="D34" s="18" t="s">
        <v>20</v>
      </c>
      <c r="E34" s="33" t="s">
        <v>85</v>
      </c>
      <c r="F34" s="115">
        <v>61640</v>
      </c>
      <c r="G34" s="17">
        <v>16162</v>
      </c>
      <c r="H34" s="17">
        <v>77802</v>
      </c>
    </row>
    <row r="35" spans="1:8">
      <c r="A35" s="13" t="s">
        <v>16</v>
      </c>
      <c r="D35" s="41"/>
      <c r="E35" s="42"/>
    </row>
    <row r="36" spans="1:8">
      <c r="A36" s="13" t="s">
        <v>9</v>
      </c>
      <c r="D36" s="18" t="s">
        <v>40</v>
      </c>
      <c r="E36" s="33" t="s">
        <v>101</v>
      </c>
    </row>
    <row r="37" spans="1:8">
      <c r="A37" s="13" t="s">
        <v>10</v>
      </c>
      <c r="B37" s="13" t="s">
        <v>34</v>
      </c>
      <c r="D37" s="14" t="s">
        <v>75</v>
      </c>
      <c r="E37" s="36" t="s">
        <v>102</v>
      </c>
      <c r="F37" s="112">
        <v>4490</v>
      </c>
      <c r="H37" s="16">
        <v>4490</v>
      </c>
    </row>
    <row r="38" spans="1:8">
      <c r="A38" s="13" t="s">
        <v>16</v>
      </c>
      <c r="D38" s="14"/>
      <c r="E38" s="36"/>
    </row>
    <row r="39" spans="1:8">
      <c r="A39" s="13" t="s">
        <v>37</v>
      </c>
      <c r="D39" s="18" t="s">
        <v>48</v>
      </c>
      <c r="E39" s="33" t="s">
        <v>121</v>
      </c>
    </row>
    <row r="40" spans="1:8">
      <c r="A40" s="13" t="s">
        <v>10</v>
      </c>
      <c r="B40" s="13" t="s">
        <v>34</v>
      </c>
      <c r="D40" s="14" t="s">
        <v>404</v>
      </c>
      <c r="E40" s="36" t="s">
        <v>279</v>
      </c>
      <c r="F40" s="112">
        <v>4787</v>
      </c>
      <c r="H40" s="16">
        <v>4787</v>
      </c>
    </row>
    <row r="41" spans="1:8">
      <c r="A41" s="13" t="s">
        <v>10</v>
      </c>
      <c r="B41" s="13" t="s">
        <v>34</v>
      </c>
      <c r="D41" s="14" t="s">
        <v>281</v>
      </c>
      <c r="E41" s="36" t="s">
        <v>280</v>
      </c>
      <c r="F41" s="116">
        <v>61</v>
      </c>
      <c r="H41" s="35">
        <v>61</v>
      </c>
    </row>
    <row r="42" spans="1:8">
      <c r="A42" s="13" t="s">
        <v>10</v>
      </c>
      <c r="B42" s="13" t="s">
        <v>34</v>
      </c>
      <c r="D42" s="14" t="s">
        <v>163</v>
      </c>
      <c r="E42" s="36" t="s">
        <v>282</v>
      </c>
      <c r="F42" s="116" t="s">
        <v>7</v>
      </c>
      <c r="H42" s="35" t="s">
        <v>7</v>
      </c>
    </row>
    <row r="43" spans="1:8">
      <c r="A43" s="13" t="s">
        <v>10</v>
      </c>
      <c r="B43" s="13" t="s">
        <v>34</v>
      </c>
      <c r="D43" s="14" t="s">
        <v>164</v>
      </c>
      <c r="E43" s="36" t="s">
        <v>283</v>
      </c>
      <c r="F43" s="112">
        <v>3176</v>
      </c>
      <c r="H43" s="16">
        <v>3176</v>
      </c>
    </row>
    <row r="44" spans="1:8">
      <c r="A44" s="13" t="s">
        <v>10</v>
      </c>
      <c r="B44" s="13" t="s">
        <v>34</v>
      </c>
      <c r="D44" s="14" t="s">
        <v>166</v>
      </c>
      <c r="E44" s="36" t="s">
        <v>284</v>
      </c>
      <c r="F44" s="116">
        <v>111</v>
      </c>
      <c r="H44" s="35">
        <v>111</v>
      </c>
    </row>
    <row r="45" spans="1:8">
      <c r="A45" s="13" t="s">
        <v>10</v>
      </c>
      <c r="B45" s="13" t="s">
        <v>34</v>
      </c>
      <c r="D45" s="14" t="s">
        <v>81</v>
      </c>
      <c r="E45" s="36" t="s">
        <v>86</v>
      </c>
      <c r="F45" s="112">
        <v>55</v>
      </c>
      <c r="H45" s="16">
        <v>55</v>
      </c>
    </row>
    <row r="46" spans="1:8" ht="27.6">
      <c r="A46" s="13" t="s">
        <v>10</v>
      </c>
      <c r="B46" s="13" t="s">
        <v>34</v>
      </c>
      <c r="D46" s="14" t="s">
        <v>288</v>
      </c>
      <c r="E46" s="36" t="s">
        <v>286</v>
      </c>
      <c r="F46" s="112">
        <v>3118</v>
      </c>
      <c r="G46" s="16">
        <v>-423</v>
      </c>
      <c r="H46" s="16">
        <v>2695</v>
      </c>
    </row>
    <row r="47" spans="1:8">
      <c r="A47" s="13" t="s">
        <v>70</v>
      </c>
      <c r="B47" s="13" t="s">
        <v>34</v>
      </c>
      <c r="D47" s="18" t="s">
        <v>240</v>
      </c>
      <c r="E47" s="33" t="s">
        <v>287</v>
      </c>
      <c r="F47" s="115">
        <f>SUM(F40:F46)</f>
        <v>11308</v>
      </c>
      <c r="G47" s="17">
        <v>-423</v>
      </c>
      <c r="H47" s="17">
        <v>10885</v>
      </c>
    </row>
    <row r="48" spans="1:8">
      <c r="A48" s="13" t="s">
        <v>16</v>
      </c>
    </row>
    <row r="49" spans="1:8">
      <c r="A49" s="13" t="s">
        <v>10</v>
      </c>
      <c r="B49" s="13" t="s">
        <v>34</v>
      </c>
      <c r="D49" s="14" t="s">
        <v>76</v>
      </c>
      <c r="E49" s="36" t="s">
        <v>103</v>
      </c>
      <c r="F49" s="112">
        <v>3206</v>
      </c>
      <c r="H49" s="16">
        <v>3206</v>
      </c>
    </row>
    <row r="50" spans="1:8">
      <c r="A50" s="13" t="s">
        <v>10</v>
      </c>
      <c r="B50" s="13" t="s">
        <v>34</v>
      </c>
      <c r="D50" s="14" t="s">
        <v>338</v>
      </c>
      <c r="E50" s="36" t="s">
        <v>177</v>
      </c>
      <c r="F50" s="112">
        <v>6</v>
      </c>
      <c r="H50" s="16">
        <v>6</v>
      </c>
    </row>
    <row r="51" spans="1:8">
      <c r="A51" s="13" t="s">
        <v>11</v>
      </c>
      <c r="B51" s="13" t="s">
        <v>34</v>
      </c>
      <c r="D51" s="18" t="s">
        <v>21</v>
      </c>
      <c r="E51" s="33" t="s">
        <v>104</v>
      </c>
      <c r="F51" s="115">
        <v>19011</v>
      </c>
      <c r="G51" s="17">
        <v>-423</v>
      </c>
      <c r="H51" s="17">
        <v>18588</v>
      </c>
    </row>
    <row r="52" spans="1:8">
      <c r="A52" s="13" t="s">
        <v>16</v>
      </c>
      <c r="D52" s="18"/>
      <c r="E52" s="33"/>
      <c r="F52" s="115"/>
    </row>
    <row r="53" spans="1:8">
      <c r="A53" s="13" t="s">
        <v>6</v>
      </c>
      <c r="B53" s="13" t="s">
        <v>33</v>
      </c>
      <c r="D53" s="34" t="s">
        <v>0</v>
      </c>
      <c r="E53" s="33" t="s">
        <v>105</v>
      </c>
      <c r="F53" s="118">
        <v>80651</v>
      </c>
      <c r="G53" s="17">
        <v>15740</v>
      </c>
      <c r="H53" s="17">
        <v>96391</v>
      </c>
    </row>
    <row r="54" spans="1:8">
      <c r="A54" s="13" t="s">
        <v>16</v>
      </c>
      <c r="D54" s="14"/>
      <c r="E54" s="42"/>
      <c r="F54" s="119"/>
    </row>
    <row r="55" spans="1:8">
      <c r="A55" s="13" t="s">
        <v>78</v>
      </c>
      <c r="D55" s="38" t="s">
        <v>45</v>
      </c>
      <c r="E55" s="33" t="s">
        <v>106</v>
      </c>
      <c r="F55" s="119"/>
    </row>
    <row r="56" spans="1:8">
      <c r="A56" s="13" t="s">
        <v>70</v>
      </c>
      <c r="B56" s="13" t="s">
        <v>34</v>
      </c>
      <c r="D56" s="18" t="s">
        <v>24</v>
      </c>
      <c r="E56" s="33" t="s">
        <v>107</v>
      </c>
      <c r="F56" s="115">
        <v>33249</v>
      </c>
      <c r="G56" s="17">
        <v>-139</v>
      </c>
      <c r="H56" s="17">
        <v>33110</v>
      </c>
    </row>
    <row r="57" spans="1:8">
      <c r="A57" s="13" t="s">
        <v>16</v>
      </c>
      <c r="D57" s="18"/>
      <c r="E57" s="36"/>
    </row>
    <row r="58" spans="1:8">
      <c r="A58" s="13" t="s">
        <v>306</v>
      </c>
      <c r="D58" s="18" t="s">
        <v>51</v>
      </c>
      <c r="E58" s="33" t="s">
        <v>108</v>
      </c>
    </row>
    <row r="59" spans="1:8">
      <c r="A59" s="13" t="s">
        <v>10</v>
      </c>
      <c r="B59" s="13" t="s">
        <v>34</v>
      </c>
      <c r="D59" s="14" t="s">
        <v>405</v>
      </c>
      <c r="E59" s="36" t="s">
        <v>261</v>
      </c>
      <c r="F59" s="112">
        <v>3082</v>
      </c>
      <c r="H59" s="16">
        <v>3082</v>
      </c>
    </row>
    <row r="60" spans="1:8">
      <c r="A60" s="13" t="s">
        <v>10</v>
      </c>
      <c r="B60" s="13" t="s">
        <v>34</v>
      </c>
      <c r="D60" s="14" t="s">
        <v>77</v>
      </c>
      <c r="E60" s="36" t="s">
        <v>226</v>
      </c>
      <c r="F60" s="112">
        <v>4236</v>
      </c>
      <c r="G60" s="16">
        <v>-31</v>
      </c>
      <c r="H60" s="16">
        <v>4205</v>
      </c>
    </row>
    <row r="61" spans="1:8">
      <c r="A61" s="13" t="s">
        <v>10</v>
      </c>
      <c r="B61" s="13" t="s">
        <v>34</v>
      </c>
      <c r="D61" s="43" t="s">
        <v>257</v>
      </c>
      <c r="E61" s="43" t="s">
        <v>260</v>
      </c>
      <c r="F61" s="112">
        <v>1200</v>
      </c>
      <c r="H61" s="16">
        <v>1200</v>
      </c>
    </row>
    <row r="62" spans="1:8">
      <c r="A62" s="13" t="s">
        <v>10</v>
      </c>
      <c r="B62" s="13" t="s">
        <v>34</v>
      </c>
      <c r="D62" s="199" t="s">
        <v>450</v>
      </c>
      <c r="E62" s="199" t="s">
        <v>451</v>
      </c>
      <c r="F62" s="113" t="s">
        <v>7</v>
      </c>
      <c r="G62" s="16">
        <v>12553</v>
      </c>
      <c r="H62" s="16">
        <v>12553</v>
      </c>
    </row>
    <row r="63" spans="1:8">
      <c r="A63" s="13" t="s">
        <v>10</v>
      </c>
      <c r="B63" s="13" t="s">
        <v>34</v>
      </c>
      <c r="D63" s="14" t="s">
        <v>258</v>
      </c>
      <c r="E63" s="36" t="s">
        <v>262</v>
      </c>
      <c r="F63" s="112">
        <v>2426</v>
      </c>
      <c r="H63" s="16">
        <v>2426</v>
      </c>
    </row>
    <row r="64" spans="1:8">
      <c r="A64" s="13" t="s">
        <v>10</v>
      </c>
      <c r="B64" s="13" t="s">
        <v>34</v>
      </c>
      <c r="D64" s="14" t="s">
        <v>167</v>
      </c>
      <c r="E64" s="36" t="s">
        <v>175</v>
      </c>
      <c r="F64" s="112">
        <v>34</v>
      </c>
      <c r="H64" s="16">
        <v>34</v>
      </c>
    </row>
    <row r="65" spans="1:8">
      <c r="A65" s="13" t="s">
        <v>10</v>
      </c>
      <c r="B65" s="13" t="s">
        <v>34</v>
      </c>
      <c r="D65" s="14" t="s">
        <v>259</v>
      </c>
      <c r="E65" s="36" t="s">
        <v>263</v>
      </c>
      <c r="F65" s="112">
        <v>45</v>
      </c>
      <c r="H65" s="16">
        <v>45</v>
      </c>
    </row>
    <row r="66" spans="1:8">
      <c r="A66" s="13" t="s">
        <v>70</v>
      </c>
      <c r="B66" s="13" t="s">
        <v>34</v>
      </c>
      <c r="D66" s="18" t="s">
        <v>22</v>
      </c>
      <c r="E66" s="33" t="s">
        <v>110</v>
      </c>
      <c r="F66" s="115">
        <v>11022</v>
      </c>
      <c r="G66" s="17">
        <v>12523</v>
      </c>
      <c r="H66" s="17">
        <v>23545</v>
      </c>
    </row>
    <row r="67" spans="1:8">
      <c r="A67" s="13" t="s">
        <v>16</v>
      </c>
      <c r="D67" s="14"/>
      <c r="E67" s="33"/>
    </row>
    <row r="68" spans="1:8" ht="12.75" customHeight="1">
      <c r="A68" s="13" t="s">
        <v>306</v>
      </c>
      <c r="D68" s="18" t="s">
        <v>52</v>
      </c>
      <c r="E68" s="33" t="s">
        <v>111</v>
      </c>
    </row>
    <row r="69" spans="1:8" ht="12.75" customHeight="1">
      <c r="A69" s="13" t="s">
        <v>10</v>
      </c>
      <c r="B69" s="13" t="s">
        <v>34</v>
      </c>
      <c r="D69" s="43" t="s">
        <v>257</v>
      </c>
      <c r="E69" s="43" t="s">
        <v>260</v>
      </c>
      <c r="F69" s="113">
        <v>1500</v>
      </c>
      <c r="H69" s="31">
        <v>1500</v>
      </c>
    </row>
    <row r="70" spans="1:8" ht="12.75" customHeight="1">
      <c r="A70" s="13" t="s">
        <v>10</v>
      </c>
      <c r="B70" s="13" t="s">
        <v>34</v>
      </c>
      <c r="D70" s="14" t="s">
        <v>258</v>
      </c>
      <c r="E70" s="36" t="s">
        <v>266</v>
      </c>
      <c r="F70" s="112">
        <v>733</v>
      </c>
      <c r="H70" s="16">
        <v>733</v>
      </c>
    </row>
    <row r="71" spans="1:8" ht="12.75" customHeight="1">
      <c r="A71" s="13" t="s">
        <v>10</v>
      </c>
      <c r="B71" s="13" t="s">
        <v>34</v>
      </c>
      <c r="D71" s="14" t="s">
        <v>264</v>
      </c>
      <c r="E71" s="36" t="s">
        <v>267</v>
      </c>
      <c r="F71" s="112">
        <v>14891</v>
      </c>
      <c r="H71" s="16">
        <v>14891</v>
      </c>
    </row>
    <row r="72" spans="1:8" ht="12.75" customHeight="1">
      <c r="A72" s="13" t="s">
        <v>10</v>
      </c>
      <c r="B72" s="13" t="s">
        <v>34</v>
      </c>
      <c r="D72" s="14" t="s">
        <v>406</v>
      </c>
      <c r="E72" s="36" t="s">
        <v>228</v>
      </c>
      <c r="F72" s="112">
        <v>15385</v>
      </c>
      <c r="H72" s="16">
        <v>15385</v>
      </c>
    </row>
    <row r="73" spans="1:8" ht="12.75" customHeight="1">
      <c r="A73" s="13" t="s">
        <v>10</v>
      </c>
      <c r="B73" s="13" t="s">
        <v>34</v>
      </c>
      <c r="D73" s="157" t="s">
        <v>452</v>
      </c>
      <c r="E73" s="198" t="s">
        <v>453</v>
      </c>
      <c r="F73" s="113" t="s">
        <v>7</v>
      </c>
      <c r="G73" s="16">
        <v>3356</v>
      </c>
      <c r="H73" s="16">
        <v>3356</v>
      </c>
    </row>
    <row r="74" spans="1:8" ht="12.75" customHeight="1">
      <c r="A74" s="13" t="s">
        <v>10</v>
      </c>
      <c r="B74" s="13" t="s">
        <v>34</v>
      </c>
      <c r="D74" s="14" t="s">
        <v>407</v>
      </c>
      <c r="E74" s="36" t="s">
        <v>176</v>
      </c>
      <c r="F74" s="116">
        <v>12</v>
      </c>
      <c r="H74" s="35">
        <v>12</v>
      </c>
    </row>
    <row r="75" spans="1:8" ht="12.75" customHeight="1">
      <c r="A75" s="13" t="s">
        <v>10</v>
      </c>
      <c r="B75" s="13" t="s">
        <v>34</v>
      </c>
      <c r="D75" s="14" t="s">
        <v>408</v>
      </c>
      <c r="E75" s="36" t="s">
        <v>268</v>
      </c>
      <c r="F75" s="116">
        <v>0</v>
      </c>
      <c r="H75" s="35">
        <v>0</v>
      </c>
    </row>
    <row r="76" spans="1:8" ht="12.75" customHeight="1">
      <c r="A76" s="13" t="s">
        <v>10</v>
      </c>
      <c r="B76" s="13" t="s">
        <v>34</v>
      </c>
      <c r="D76" s="14" t="s">
        <v>409</v>
      </c>
      <c r="E76" s="36" t="s">
        <v>263</v>
      </c>
      <c r="F76" s="112">
        <v>822</v>
      </c>
      <c r="H76" s="16">
        <v>822</v>
      </c>
    </row>
    <row r="77" spans="1:8" ht="12.75" customHeight="1">
      <c r="A77" s="13" t="s">
        <v>10</v>
      </c>
      <c r="B77" s="13" t="s">
        <v>34</v>
      </c>
      <c r="D77" s="14" t="s">
        <v>187</v>
      </c>
      <c r="E77" s="36" t="s">
        <v>225</v>
      </c>
      <c r="F77" s="112">
        <v>241</v>
      </c>
      <c r="H77" s="16">
        <v>241</v>
      </c>
    </row>
    <row r="78" spans="1:8" ht="12.75" customHeight="1">
      <c r="A78" s="13" t="s">
        <v>10</v>
      </c>
      <c r="B78" s="13" t="s">
        <v>34</v>
      </c>
      <c r="D78" s="14" t="s">
        <v>265</v>
      </c>
      <c r="E78" s="36" t="s">
        <v>269</v>
      </c>
      <c r="F78" s="112">
        <v>2797</v>
      </c>
      <c r="H78" s="16">
        <v>2797</v>
      </c>
    </row>
    <row r="79" spans="1:8" s="17" customFormat="1">
      <c r="A79" s="13" t="s">
        <v>10</v>
      </c>
      <c r="B79" s="39" t="s">
        <v>34</v>
      </c>
      <c r="C79" s="39"/>
      <c r="D79" s="14" t="s">
        <v>337</v>
      </c>
      <c r="E79" s="36" t="s">
        <v>174</v>
      </c>
      <c r="F79" s="113" t="s">
        <v>7</v>
      </c>
      <c r="H79" s="134" t="s">
        <v>7</v>
      </c>
    </row>
    <row r="80" spans="1:8">
      <c r="A80" s="13" t="s">
        <v>11</v>
      </c>
      <c r="B80" s="13" t="s">
        <v>34</v>
      </c>
      <c r="D80" s="18" t="s">
        <v>23</v>
      </c>
      <c r="E80" s="33" t="s">
        <v>113</v>
      </c>
      <c r="F80" s="115">
        <v>36380</v>
      </c>
      <c r="G80" s="17">
        <v>3356</v>
      </c>
      <c r="H80" s="17">
        <v>39736</v>
      </c>
    </row>
    <row r="81" spans="1:8">
      <c r="A81" s="13" t="s">
        <v>16</v>
      </c>
      <c r="D81" s="14"/>
      <c r="E81" s="36"/>
    </row>
    <row r="82" spans="1:8">
      <c r="A82" s="13" t="s">
        <v>6</v>
      </c>
      <c r="B82" s="13" t="s">
        <v>34</v>
      </c>
      <c r="D82" s="34" t="s">
        <v>1</v>
      </c>
      <c r="E82" s="33" t="s">
        <v>114</v>
      </c>
      <c r="F82" s="118">
        <v>80651</v>
      </c>
      <c r="G82" s="17">
        <v>15740</v>
      </c>
      <c r="H82" s="17">
        <v>96391</v>
      </c>
    </row>
  </sheetData>
  <mergeCells count="1">
    <mergeCell ref="F6:H6"/>
  </mergeCells>
  <pageMargins left="0.75" right="0.75" top="1" bottom="1" header="0.5" footer="0.5"/>
  <pageSetup paperSize="9" scale="50" orientation="landscape" r:id="rId1"/>
  <headerFooter alignWithMargins="0">
    <oddFooter>&amp;L&amp;D; &amp;T&amp;R&amp;F;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topLeftCell="A4" zoomScaleNormal="100" workbookViewId="0">
      <selection activeCell="E4" sqref="E4"/>
    </sheetView>
  </sheetViews>
  <sheetFormatPr defaultColWidth="10.5546875" defaultRowHeight="13.8"/>
  <cols>
    <col min="1" max="1" width="10.44140625" style="55" bestFit="1" customWidth="1"/>
    <col min="2" max="3" width="9.5546875" style="55" bestFit="1" customWidth="1"/>
    <col min="4" max="4" width="38.21875" style="50" bestFit="1" customWidth="1"/>
    <col min="5" max="5" width="34.5546875" style="50" bestFit="1" customWidth="1"/>
    <col min="6" max="6" width="11.5546875" style="102" customWidth="1"/>
    <col min="7" max="16384" width="10.5546875" style="51"/>
  </cols>
  <sheetData>
    <row r="1" spans="1:8" ht="27.6">
      <c r="A1" s="101">
        <v>43503</v>
      </c>
      <c r="B1" s="19" t="s">
        <v>25</v>
      </c>
      <c r="C1" s="19"/>
      <c r="D1" s="33" t="str">
        <f>company</f>
        <v>ICA GRUPPEN AB (publ)</v>
      </c>
      <c r="E1" s="33" t="str">
        <f>company</f>
        <v>ICA GRUPPEN AB (publ)</v>
      </c>
    </row>
    <row r="2" spans="1:8">
      <c r="A2" s="52"/>
      <c r="B2" s="19" t="s">
        <v>26</v>
      </c>
      <c r="C2" s="19"/>
      <c r="D2" s="53">
        <f>A1</f>
        <v>43503</v>
      </c>
      <c r="E2" s="53">
        <f>A1</f>
        <v>43503</v>
      </c>
    </row>
    <row r="3" spans="1:8" ht="27.6">
      <c r="A3" s="52"/>
      <c r="B3" s="19" t="s">
        <v>27</v>
      </c>
      <c r="C3" s="19" t="s">
        <v>28</v>
      </c>
      <c r="D3" s="54" t="s">
        <v>35</v>
      </c>
      <c r="E3" s="54" t="s">
        <v>36</v>
      </c>
    </row>
    <row r="4" spans="1:8" ht="15.75" customHeight="1">
      <c r="A4" s="55" t="s">
        <v>17</v>
      </c>
      <c r="B4" s="55" t="s">
        <v>29</v>
      </c>
      <c r="D4" s="46" t="s">
        <v>294</v>
      </c>
      <c r="E4" s="46" t="s">
        <v>295</v>
      </c>
    </row>
    <row r="5" spans="1:8" ht="15.75" customHeight="1">
      <c r="B5" s="55" t="s">
        <v>30</v>
      </c>
      <c r="C5" s="19" t="s">
        <v>153</v>
      </c>
      <c r="D5" s="47"/>
      <c r="E5" s="47"/>
    </row>
    <row r="6" spans="1:8" ht="15.75" customHeight="1">
      <c r="A6" s="55" t="s">
        <v>458</v>
      </c>
      <c r="B6" s="55" t="s">
        <v>31</v>
      </c>
      <c r="C6" s="19"/>
      <c r="D6" s="47"/>
      <c r="E6" s="47"/>
      <c r="F6" s="210">
        <v>2018</v>
      </c>
      <c r="G6" s="211"/>
      <c r="H6" s="211"/>
    </row>
    <row r="7" spans="1:8" ht="38.549999999999997" customHeight="1">
      <c r="A7" s="56" t="s">
        <v>9</v>
      </c>
      <c r="B7" s="56" t="s">
        <v>31</v>
      </c>
      <c r="C7" s="57"/>
      <c r="D7" s="48"/>
      <c r="E7" s="48"/>
      <c r="F7" s="205" t="s">
        <v>464</v>
      </c>
      <c r="G7" s="74" t="s">
        <v>466</v>
      </c>
      <c r="H7" s="74" t="s">
        <v>465</v>
      </c>
    </row>
    <row r="8" spans="1:8">
      <c r="A8" s="55" t="s">
        <v>37</v>
      </c>
      <c r="D8" s="58" t="s">
        <v>53</v>
      </c>
      <c r="E8" s="47" t="s">
        <v>115</v>
      </c>
    </row>
    <row r="9" spans="1:8">
      <c r="A9" s="55" t="s">
        <v>10</v>
      </c>
      <c r="B9" s="59" t="s">
        <v>33</v>
      </c>
      <c r="D9" s="12" t="s">
        <v>46</v>
      </c>
      <c r="E9" s="49" t="s">
        <v>301</v>
      </c>
      <c r="F9" s="105">
        <v>4498</v>
      </c>
      <c r="G9" s="135">
        <v>160</v>
      </c>
      <c r="H9" s="131">
        <v>4658</v>
      </c>
    </row>
    <row r="10" spans="1:8">
      <c r="A10" s="55" t="s">
        <v>10</v>
      </c>
      <c r="B10" s="55" t="s">
        <v>34</v>
      </c>
      <c r="D10" s="12" t="s">
        <v>296</v>
      </c>
      <c r="E10" s="49" t="s">
        <v>350</v>
      </c>
      <c r="F10" s="105">
        <v>35</v>
      </c>
      <c r="G10" s="136"/>
      <c r="H10" s="131">
        <v>35</v>
      </c>
    </row>
    <row r="11" spans="1:8" ht="27.6">
      <c r="A11" s="55" t="s">
        <v>10</v>
      </c>
      <c r="B11" s="55" t="s">
        <v>34</v>
      </c>
      <c r="D11" s="12" t="s">
        <v>297</v>
      </c>
      <c r="E11" s="49" t="s">
        <v>117</v>
      </c>
      <c r="F11" s="105">
        <v>1884</v>
      </c>
      <c r="G11" s="135">
        <v>3388</v>
      </c>
      <c r="H11" s="131">
        <v>5272</v>
      </c>
    </row>
    <row r="12" spans="1:8">
      <c r="A12" s="55" t="s">
        <v>10</v>
      </c>
      <c r="B12" s="55" t="s">
        <v>34</v>
      </c>
      <c r="D12" s="12" t="s">
        <v>79</v>
      </c>
      <c r="E12" s="49" t="s">
        <v>118</v>
      </c>
      <c r="F12" s="105">
        <v>-803</v>
      </c>
      <c r="G12" s="136"/>
      <c r="H12" s="131">
        <v>-803</v>
      </c>
    </row>
    <row r="13" spans="1:8" ht="27.6">
      <c r="A13" s="55" t="s">
        <v>11</v>
      </c>
      <c r="B13" s="55" t="s">
        <v>34</v>
      </c>
      <c r="D13" s="58" t="s">
        <v>412</v>
      </c>
      <c r="E13" s="46" t="s">
        <v>119</v>
      </c>
      <c r="F13" s="120">
        <v>5615</v>
      </c>
      <c r="G13" s="137">
        <v>3548</v>
      </c>
      <c r="H13" s="132">
        <v>9162</v>
      </c>
    </row>
    <row r="14" spans="1:8">
      <c r="A14" s="55" t="s">
        <v>16</v>
      </c>
      <c r="D14" s="12"/>
      <c r="F14" s="105"/>
      <c r="G14" s="136"/>
      <c r="H14" s="131"/>
    </row>
    <row r="15" spans="1:8">
      <c r="A15" s="55" t="s">
        <v>37</v>
      </c>
      <c r="D15" s="58" t="s">
        <v>61</v>
      </c>
      <c r="E15" s="46" t="s">
        <v>120</v>
      </c>
      <c r="F15" s="105"/>
      <c r="G15" s="136"/>
      <c r="H15" s="131"/>
    </row>
    <row r="16" spans="1:8">
      <c r="A16" s="55" t="s">
        <v>10</v>
      </c>
      <c r="B16" s="55" t="s">
        <v>34</v>
      </c>
      <c r="D16" s="12" t="s">
        <v>75</v>
      </c>
      <c r="E16" s="50" t="s">
        <v>102</v>
      </c>
      <c r="F16" s="105">
        <v>32</v>
      </c>
      <c r="G16" s="136"/>
      <c r="H16" s="131">
        <v>32</v>
      </c>
    </row>
    <row r="17" spans="1:8">
      <c r="A17" s="55" t="s">
        <v>10</v>
      </c>
      <c r="B17" s="55" t="s">
        <v>34</v>
      </c>
      <c r="D17" s="12" t="s">
        <v>48</v>
      </c>
      <c r="E17" s="49" t="s">
        <v>121</v>
      </c>
      <c r="F17" s="105">
        <v>-694</v>
      </c>
      <c r="G17" s="12">
        <v>-24</v>
      </c>
      <c r="H17" s="131">
        <v>-718</v>
      </c>
    </row>
    <row r="18" spans="1:8">
      <c r="A18" s="55" t="s">
        <v>10</v>
      </c>
      <c r="B18" s="55" t="s">
        <v>34</v>
      </c>
      <c r="D18" s="12" t="s">
        <v>52</v>
      </c>
      <c r="E18" s="49" t="s">
        <v>111</v>
      </c>
      <c r="F18" s="105">
        <v>1865</v>
      </c>
      <c r="G18" s="194"/>
      <c r="H18" s="131">
        <v>1865</v>
      </c>
    </row>
    <row r="19" spans="1:8" ht="27.6">
      <c r="A19" s="55" t="s">
        <v>10</v>
      </c>
      <c r="B19" s="55" t="s">
        <v>34</v>
      </c>
      <c r="D19" s="12" t="s">
        <v>169</v>
      </c>
      <c r="E19" s="49" t="s">
        <v>178</v>
      </c>
      <c r="F19" s="105">
        <v>-16</v>
      </c>
      <c r="G19" s="136"/>
      <c r="H19" s="131">
        <v>-16</v>
      </c>
    </row>
    <row r="20" spans="1:8">
      <c r="A20" s="55" t="s">
        <v>11</v>
      </c>
      <c r="B20" s="55" t="s">
        <v>34</v>
      </c>
      <c r="D20" s="58" t="s">
        <v>41</v>
      </c>
      <c r="E20" s="46" t="s">
        <v>122</v>
      </c>
      <c r="F20" s="120">
        <v>6802</v>
      </c>
      <c r="G20" s="137">
        <v>3524</v>
      </c>
      <c r="H20" s="132">
        <v>10326</v>
      </c>
    </row>
    <row r="21" spans="1:8">
      <c r="A21" s="55" t="s">
        <v>16</v>
      </c>
      <c r="D21" s="12"/>
      <c r="E21" s="49"/>
      <c r="F21" s="105"/>
      <c r="G21" s="136"/>
      <c r="H21" s="131"/>
    </row>
    <row r="22" spans="1:8">
      <c r="A22" s="55" t="s">
        <v>37</v>
      </c>
      <c r="D22" s="58" t="s">
        <v>54</v>
      </c>
      <c r="E22" s="46" t="s">
        <v>123</v>
      </c>
      <c r="F22" s="105"/>
      <c r="G22" s="136"/>
      <c r="H22" s="131"/>
    </row>
    <row r="23" spans="1:8" ht="27.6">
      <c r="A23" s="55" t="s">
        <v>10</v>
      </c>
      <c r="B23" s="55" t="s">
        <v>34</v>
      </c>
      <c r="D23" s="12" t="s">
        <v>196</v>
      </c>
      <c r="E23" s="49" t="s">
        <v>414</v>
      </c>
      <c r="F23" s="105">
        <v>-3507</v>
      </c>
      <c r="G23" s="136"/>
      <c r="H23" s="131">
        <v>-3507</v>
      </c>
    </row>
    <row r="24" spans="1:8" ht="27.6">
      <c r="A24" s="55" t="s">
        <v>10</v>
      </c>
      <c r="B24" s="55" t="s">
        <v>34</v>
      </c>
      <c r="D24" s="12" t="s">
        <v>197</v>
      </c>
      <c r="E24" s="49" t="s">
        <v>417</v>
      </c>
      <c r="F24" s="105">
        <v>302</v>
      </c>
      <c r="G24" s="136"/>
      <c r="H24" s="131">
        <v>302</v>
      </c>
    </row>
    <row r="25" spans="1:8">
      <c r="A25" s="55" t="s">
        <v>10</v>
      </c>
      <c r="B25" s="55" t="s">
        <v>34</v>
      </c>
      <c r="C25" s="51"/>
      <c r="D25" s="51" t="s">
        <v>298</v>
      </c>
      <c r="E25" s="51" t="s">
        <v>302</v>
      </c>
      <c r="F25" s="102">
        <v>-16</v>
      </c>
      <c r="G25" s="136"/>
      <c r="H25" s="131">
        <v>-16</v>
      </c>
    </row>
    <row r="26" spans="1:8">
      <c r="A26" s="55" t="s">
        <v>10</v>
      </c>
      <c r="B26" s="55" t="s">
        <v>34</v>
      </c>
      <c r="C26" s="51"/>
      <c r="D26" s="51" t="s">
        <v>299</v>
      </c>
      <c r="E26" s="51" t="s">
        <v>418</v>
      </c>
      <c r="F26" s="102">
        <v>1</v>
      </c>
      <c r="G26" s="136"/>
      <c r="H26" s="131">
        <v>1</v>
      </c>
    </row>
    <row r="27" spans="1:8">
      <c r="A27" s="55" t="s">
        <v>10</v>
      </c>
      <c r="B27" s="55" t="s">
        <v>34</v>
      </c>
      <c r="D27" s="12" t="s">
        <v>165</v>
      </c>
      <c r="E27" s="50" t="s">
        <v>303</v>
      </c>
      <c r="F27" s="105">
        <v>5</v>
      </c>
      <c r="G27" s="136"/>
      <c r="H27" s="131">
        <v>5</v>
      </c>
    </row>
    <row r="28" spans="1:8">
      <c r="A28" s="55" t="s">
        <v>10</v>
      </c>
      <c r="B28" s="55" t="s">
        <v>34</v>
      </c>
      <c r="D28" s="12" t="s">
        <v>413</v>
      </c>
      <c r="E28" s="50" t="s">
        <v>181</v>
      </c>
      <c r="F28" s="105">
        <v>1</v>
      </c>
      <c r="G28" s="136"/>
      <c r="H28" s="131">
        <v>1</v>
      </c>
    </row>
    <row r="29" spans="1:8" ht="27.6">
      <c r="A29" s="55" t="s">
        <v>10</v>
      </c>
      <c r="B29" s="55" t="s">
        <v>34</v>
      </c>
      <c r="D29" s="12" t="s">
        <v>442</v>
      </c>
      <c r="E29" s="49" t="s">
        <v>443</v>
      </c>
      <c r="F29" s="106">
        <v>-380</v>
      </c>
      <c r="G29" s="136"/>
      <c r="H29" s="131">
        <v>-380</v>
      </c>
    </row>
    <row r="30" spans="1:8">
      <c r="A30" s="55" t="s">
        <v>10</v>
      </c>
      <c r="B30" s="55" t="s">
        <v>34</v>
      </c>
      <c r="D30" s="12" t="s">
        <v>428</v>
      </c>
      <c r="E30" s="50" t="s">
        <v>429</v>
      </c>
      <c r="F30" s="106" t="s">
        <v>7</v>
      </c>
      <c r="G30" s="136"/>
      <c r="H30" s="138" t="s">
        <v>7</v>
      </c>
    </row>
    <row r="31" spans="1:8">
      <c r="A31" s="55" t="s">
        <v>10</v>
      </c>
      <c r="B31" s="55" t="s">
        <v>34</v>
      </c>
      <c r="D31" s="12" t="s">
        <v>170</v>
      </c>
      <c r="E31" s="49" t="s">
        <v>179</v>
      </c>
      <c r="F31" s="106">
        <v>0</v>
      </c>
      <c r="G31" s="136"/>
      <c r="H31" s="131">
        <v>0</v>
      </c>
    </row>
    <row r="32" spans="1:8">
      <c r="A32" s="55" t="s">
        <v>11</v>
      </c>
      <c r="B32" s="55" t="s">
        <v>34</v>
      </c>
      <c r="D32" s="58" t="s">
        <v>42</v>
      </c>
      <c r="E32" s="46" t="s">
        <v>124</v>
      </c>
      <c r="F32" s="120">
        <v>-3593</v>
      </c>
      <c r="G32" s="136"/>
      <c r="H32" s="132">
        <v>-3593</v>
      </c>
    </row>
    <row r="33" spans="1:8">
      <c r="A33" s="55" t="s">
        <v>16</v>
      </c>
      <c r="D33" s="12"/>
      <c r="E33" s="46"/>
      <c r="F33" s="105"/>
      <c r="G33" s="136"/>
      <c r="H33" s="131"/>
    </row>
    <row r="34" spans="1:8">
      <c r="A34" s="55" t="s">
        <v>37</v>
      </c>
      <c r="D34" s="58" t="s">
        <v>55</v>
      </c>
      <c r="E34" s="46" t="s">
        <v>125</v>
      </c>
      <c r="F34" s="105"/>
      <c r="G34" s="136"/>
      <c r="H34" s="131"/>
    </row>
    <row r="35" spans="1:8">
      <c r="A35" s="55" t="s">
        <v>10</v>
      </c>
      <c r="B35" s="55" t="s">
        <v>34</v>
      </c>
      <c r="D35" s="12" t="s">
        <v>171</v>
      </c>
      <c r="E35" s="49" t="s">
        <v>304</v>
      </c>
      <c r="F35" s="106">
        <v>1205</v>
      </c>
      <c r="G35" s="136"/>
      <c r="H35" s="131">
        <v>1205</v>
      </c>
    </row>
    <row r="36" spans="1:8">
      <c r="A36" s="55" t="s">
        <v>10</v>
      </c>
      <c r="B36" s="55" t="s">
        <v>34</v>
      </c>
      <c r="D36" s="12" t="s">
        <v>300</v>
      </c>
      <c r="E36" s="49" t="s">
        <v>305</v>
      </c>
      <c r="F36" s="105">
        <v>-3188</v>
      </c>
      <c r="G36" s="136"/>
      <c r="H36" s="131">
        <v>-3188</v>
      </c>
    </row>
    <row r="37" spans="1:8" ht="27.6">
      <c r="A37" s="55" t="s">
        <v>10</v>
      </c>
      <c r="B37" s="55" t="s">
        <v>34</v>
      </c>
      <c r="D37" s="12" t="s">
        <v>331</v>
      </c>
      <c r="E37" s="49" t="s">
        <v>332</v>
      </c>
      <c r="F37" s="106" t="s">
        <v>7</v>
      </c>
      <c r="G37" s="136"/>
      <c r="H37" s="138" t="s">
        <v>7</v>
      </c>
    </row>
    <row r="38" spans="1:8" ht="41.4">
      <c r="A38" s="55" t="s">
        <v>10</v>
      </c>
      <c r="B38" s="55" t="s">
        <v>34</v>
      </c>
      <c r="D38" s="12" t="s">
        <v>446</v>
      </c>
      <c r="E38" s="49" t="s">
        <v>447</v>
      </c>
      <c r="F38" s="106">
        <v>-87</v>
      </c>
      <c r="G38" s="136"/>
      <c r="H38" s="131">
        <v>-87</v>
      </c>
    </row>
    <row r="39" spans="1:8">
      <c r="A39" s="55" t="s">
        <v>10</v>
      </c>
      <c r="B39" s="55" t="s">
        <v>34</v>
      </c>
      <c r="D39" s="12" t="s">
        <v>172</v>
      </c>
      <c r="E39" s="49" t="s">
        <v>182</v>
      </c>
      <c r="F39" s="105">
        <v>-230</v>
      </c>
      <c r="G39" s="136"/>
      <c r="H39" s="131">
        <v>-230</v>
      </c>
    </row>
    <row r="40" spans="1:8">
      <c r="A40" s="55" t="s">
        <v>10</v>
      </c>
      <c r="B40" s="55" t="s">
        <v>34</v>
      </c>
      <c r="D40" s="131" t="s">
        <v>454</v>
      </c>
      <c r="E40" s="197" t="s">
        <v>455</v>
      </c>
      <c r="F40" s="110" t="s">
        <v>7</v>
      </c>
      <c r="G40" s="12">
        <v>-330</v>
      </c>
      <c r="H40" s="131">
        <v>-330</v>
      </c>
    </row>
    <row r="41" spans="1:8">
      <c r="A41" s="55" t="s">
        <v>10</v>
      </c>
      <c r="B41" s="55" t="s">
        <v>34</v>
      </c>
      <c r="D41" s="131" t="s">
        <v>456</v>
      </c>
      <c r="E41" s="197" t="s">
        <v>457</v>
      </c>
      <c r="F41" s="110" t="s">
        <v>7</v>
      </c>
      <c r="G41" s="12">
        <v>-3194</v>
      </c>
      <c r="H41" s="131">
        <v>-3194</v>
      </c>
    </row>
    <row r="42" spans="1:8">
      <c r="A42" s="55" t="s">
        <v>10</v>
      </c>
      <c r="B42" s="55" t="s">
        <v>34</v>
      </c>
      <c r="D42" s="12" t="s">
        <v>348</v>
      </c>
      <c r="E42" s="49" t="s">
        <v>347</v>
      </c>
      <c r="F42" s="110" t="s">
        <v>7</v>
      </c>
      <c r="G42" s="136"/>
      <c r="H42" s="138" t="s">
        <v>7</v>
      </c>
    </row>
    <row r="43" spans="1:8">
      <c r="A43" s="55" t="s">
        <v>10</v>
      </c>
      <c r="B43" s="55" t="s">
        <v>34</v>
      </c>
      <c r="D43" s="12" t="s">
        <v>56</v>
      </c>
      <c r="E43" s="49" t="s">
        <v>126</v>
      </c>
      <c r="F43" s="105">
        <v>-2213</v>
      </c>
      <c r="G43" s="136"/>
      <c r="H43" s="131">
        <v>-2213</v>
      </c>
    </row>
    <row r="44" spans="1:8">
      <c r="A44" s="55" t="s">
        <v>10</v>
      </c>
      <c r="B44" s="55" t="s">
        <v>34</v>
      </c>
      <c r="D44" s="12" t="s">
        <v>342</v>
      </c>
      <c r="E44" s="49" t="s">
        <v>343</v>
      </c>
      <c r="F44" s="106" t="s">
        <v>7</v>
      </c>
      <c r="G44" s="136"/>
      <c r="H44" s="138" t="s">
        <v>7</v>
      </c>
    </row>
    <row r="45" spans="1:8">
      <c r="A45" s="55" t="s">
        <v>10</v>
      </c>
      <c r="B45" s="55" t="s">
        <v>34</v>
      </c>
      <c r="D45" s="12" t="s">
        <v>344</v>
      </c>
      <c r="E45" s="49" t="s">
        <v>345</v>
      </c>
      <c r="F45" s="106" t="s">
        <v>7</v>
      </c>
      <c r="G45" s="136"/>
      <c r="H45" s="138" t="s">
        <v>7</v>
      </c>
    </row>
    <row r="46" spans="1:8">
      <c r="A46" s="55" t="s">
        <v>11</v>
      </c>
      <c r="B46" s="55" t="s">
        <v>34</v>
      </c>
      <c r="D46" s="58" t="s">
        <v>43</v>
      </c>
      <c r="E46" s="46" t="s">
        <v>124</v>
      </c>
      <c r="F46" s="120">
        <v>-4512</v>
      </c>
      <c r="G46" s="58">
        <v>-3524</v>
      </c>
      <c r="H46" s="132">
        <v>-8036</v>
      </c>
    </row>
    <row r="47" spans="1:8">
      <c r="A47" s="55" t="s">
        <v>16</v>
      </c>
      <c r="D47" s="12"/>
      <c r="E47" s="49"/>
      <c r="F47" s="105"/>
      <c r="G47" s="136"/>
      <c r="H47" s="131"/>
    </row>
    <row r="48" spans="1:8">
      <c r="A48" s="55" t="s">
        <v>159</v>
      </c>
      <c r="B48" s="55" t="s">
        <v>34</v>
      </c>
      <c r="D48" s="58" t="s">
        <v>57</v>
      </c>
      <c r="E48" s="46" t="s">
        <v>58</v>
      </c>
      <c r="F48" s="120">
        <v>-1303</v>
      </c>
      <c r="G48" s="139" t="s">
        <v>7</v>
      </c>
      <c r="H48" s="132">
        <v>-1303</v>
      </c>
    </row>
    <row r="49" spans="1:8" ht="27.6">
      <c r="A49" s="55" t="s">
        <v>10</v>
      </c>
      <c r="B49" s="55" t="s">
        <v>34</v>
      </c>
      <c r="D49" s="12" t="s">
        <v>44</v>
      </c>
      <c r="E49" s="49" t="s">
        <v>127</v>
      </c>
      <c r="F49" s="105">
        <v>4499</v>
      </c>
      <c r="G49" s="136"/>
      <c r="H49" s="131">
        <v>4499</v>
      </c>
    </row>
    <row r="50" spans="1:8" ht="27.6">
      <c r="A50" s="55" t="s">
        <v>10</v>
      </c>
      <c r="B50" s="55" t="s">
        <v>34</v>
      </c>
      <c r="D50" s="12" t="s">
        <v>59</v>
      </c>
      <c r="E50" s="49" t="s">
        <v>128</v>
      </c>
      <c r="F50" s="105">
        <v>10</v>
      </c>
      <c r="G50" s="136"/>
      <c r="H50" s="131">
        <v>10</v>
      </c>
    </row>
    <row r="51" spans="1:8" ht="27.6">
      <c r="A51" s="55" t="s">
        <v>11</v>
      </c>
      <c r="B51" s="55" t="s">
        <v>34</v>
      </c>
      <c r="D51" s="58" t="s">
        <v>2</v>
      </c>
      <c r="E51" s="46" t="s">
        <v>129</v>
      </c>
      <c r="F51" s="120">
        <v>3206</v>
      </c>
      <c r="G51" s="136"/>
      <c r="H51" s="132">
        <v>3206</v>
      </c>
    </row>
  </sheetData>
  <mergeCells count="1">
    <mergeCell ref="F6:H6"/>
  </mergeCells>
  <pageMargins left="0.75" right="0.75" top="1" bottom="1" header="0.5" footer="0.5"/>
  <pageSetup paperSize="9" scale="55" orientation="landscape" r:id="rId1"/>
  <headerFooter alignWithMargins="0">
    <oddFooter>&amp;L&amp;D; &amp;T&amp;R&amp;F;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8"/>
  <sheetViews>
    <sheetView topLeftCell="B4" zoomScale="90" zoomScaleNormal="90" workbookViewId="0">
      <selection activeCell="E4" sqref="E4"/>
    </sheetView>
  </sheetViews>
  <sheetFormatPr defaultColWidth="10.5546875" defaultRowHeight="13.8"/>
  <cols>
    <col min="1" max="1" width="10.44140625" style="55" bestFit="1" customWidth="1"/>
    <col min="2" max="3" width="9.5546875" style="55" bestFit="1" customWidth="1"/>
    <col min="4" max="4" width="29.44140625" style="50" customWidth="1"/>
    <col min="5" max="5" width="25.5546875" style="50" customWidth="1"/>
    <col min="6" max="6" width="10.44140625" style="12" customWidth="1"/>
    <col min="7" max="7" width="11.5546875" style="12" customWidth="1"/>
    <col min="8" max="8" width="6.5546875" style="12" customWidth="1"/>
    <col min="9" max="9" width="9.44140625" style="12" customWidth="1"/>
    <col min="10" max="10" width="10.77734375" style="12" customWidth="1"/>
    <col min="11" max="11" width="6.5546875" style="12" customWidth="1"/>
    <col min="12" max="12" width="8.44140625" style="12" customWidth="1"/>
    <col min="13" max="13" width="11.5546875" style="12" customWidth="1"/>
    <col min="14" max="14" width="6.5546875" style="12" customWidth="1"/>
    <col min="15" max="15" width="9.44140625" style="12" customWidth="1"/>
    <col min="16" max="16" width="11.5546875" style="12" customWidth="1"/>
    <col min="17" max="16384" width="10.5546875" style="12"/>
  </cols>
  <sheetData>
    <row r="1" spans="1:16" ht="27.6">
      <c r="A1" s="101">
        <v>43503</v>
      </c>
      <c r="B1" s="19" t="s">
        <v>25</v>
      </c>
      <c r="C1" s="19"/>
      <c r="D1" s="71" t="s">
        <v>157</v>
      </c>
      <c r="E1" s="71" t="s">
        <v>157</v>
      </c>
    </row>
    <row r="2" spans="1:16">
      <c r="A2" s="52"/>
      <c r="B2" s="19" t="s">
        <v>26</v>
      </c>
      <c r="C2" s="19"/>
      <c r="D2" s="53">
        <f>A1</f>
        <v>43503</v>
      </c>
      <c r="E2" s="53">
        <f>A1</f>
        <v>43503</v>
      </c>
    </row>
    <row r="3" spans="1:16" ht="27.6">
      <c r="A3" s="52"/>
      <c r="B3" s="19" t="s">
        <v>27</v>
      </c>
      <c r="C3" s="19" t="s">
        <v>28</v>
      </c>
      <c r="D3" s="54" t="s">
        <v>35</v>
      </c>
      <c r="E3" s="54" t="s">
        <v>36</v>
      </c>
    </row>
    <row r="4" spans="1:16" ht="15.75" customHeight="1">
      <c r="A4" s="55" t="s">
        <v>17</v>
      </c>
      <c r="B4" s="55" t="s">
        <v>29</v>
      </c>
      <c r="D4" s="15" t="s">
        <v>419</v>
      </c>
      <c r="E4" s="15" t="s">
        <v>289</v>
      </c>
    </row>
    <row r="5" spans="1:16" ht="15.75" customHeight="1">
      <c r="B5" s="55" t="s">
        <v>30</v>
      </c>
      <c r="C5" s="55" t="s">
        <v>153</v>
      </c>
      <c r="D5" s="15"/>
      <c r="E5" s="15"/>
    </row>
    <row r="6" spans="1:16" s="62" customFormat="1" ht="45" customHeight="1">
      <c r="A6" s="56" t="s">
        <v>9</v>
      </c>
      <c r="B6" s="56" t="s">
        <v>31</v>
      </c>
      <c r="C6" s="57"/>
      <c r="D6" s="73"/>
      <c r="F6" s="184" t="s">
        <v>437</v>
      </c>
      <c r="G6" s="185" t="s">
        <v>467</v>
      </c>
      <c r="H6" s="74"/>
      <c r="I6" s="184" t="s">
        <v>438</v>
      </c>
      <c r="J6" s="185" t="s">
        <v>468</v>
      </c>
      <c r="K6" s="74"/>
      <c r="L6" s="184" t="s">
        <v>440</v>
      </c>
      <c r="M6" s="185" t="s">
        <v>469</v>
      </c>
      <c r="N6" s="74"/>
      <c r="O6" s="184" t="s">
        <v>441</v>
      </c>
      <c r="P6" s="185" t="s">
        <v>470</v>
      </c>
    </row>
    <row r="7" spans="1:16">
      <c r="A7" s="55" t="s">
        <v>10</v>
      </c>
      <c r="B7" s="59" t="s">
        <v>33</v>
      </c>
      <c r="D7" s="12" t="s">
        <v>184</v>
      </c>
      <c r="E7" s="12" t="s">
        <v>204</v>
      </c>
      <c r="F7" s="105">
        <v>27181</v>
      </c>
      <c r="G7" s="130">
        <v>27181</v>
      </c>
      <c r="I7" s="105">
        <v>29258</v>
      </c>
      <c r="J7" s="130">
        <v>29258</v>
      </c>
      <c r="L7" s="105">
        <v>28846</v>
      </c>
      <c r="M7" s="130">
        <v>28846</v>
      </c>
      <c r="O7" s="105">
        <v>30069</v>
      </c>
      <c r="P7" s="130">
        <v>30069</v>
      </c>
    </row>
    <row r="8" spans="1:16" ht="41.4">
      <c r="A8" s="55" t="s">
        <v>10</v>
      </c>
      <c r="B8" s="59" t="s">
        <v>313</v>
      </c>
      <c r="D8" s="12" t="s">
        <v>439</v>
      </c>
      <c r="E8" s="12" t="s">
        <v>361</v>
      </c>
      <c r="F8" s="105">
        <v>1364</v>
      </c>
      <c r="G8" s="130">
        <v>2237</v>
      </c>
      <c r="I8" s="105">
        <v>1430</v>
      </c>
      <c r="J8" s="130">
        <v>2317</v>
      </c>
      <c r="L8" s="105">
        <v>1902</v>
      </c>
      <c r="M8" s="130">
        <v>2805</v>
      </c>
      <c r="O8" s="105">
        <v>1606</v>
      </c>
      <c r="P8" s="130">
        <v>2491</v>
      </c>
    </row>
    <row r="9" spans="1:16" ht="41.4">
      <c r="A9" s="55" t="s">
        <v>10</v>
      </c>
      <c r="B9" s="55" t="s">
        <v>34</v>
      </c>
      <c r="D9" s="12" t="s">
        <v>354</v>
      </c>
      <c r="E9" s="12" t="s">
        <v>355</v>
      </c>
      <c r="F9" s="105">
        <v>972</v>
      </c>
      <c r="G9" s="130">
        <v>1005</v>
      </c>
      <c r="I9" s="105">
        <v>1041</v>
      </c>
      <c r="J9" s="130">
        <v>1077</v>
      </c>
      <c r="L9" s="105">
        <v>1499</v>
      </c>
      <c r="M9" s="130">
        <v>1549</v>
      </c>
      <c r="O9" s="105">
        <v>1139</v>
      </c>
      <c r="P9" s="130">
        <v>1180</v>
      </c>
    </row>
    <row r="10" spans="1:16">
      <c r="A10" s="55" t="s">
        <v>10</v>
      </c>
      <c r="B10" s="55" t="s">
        <v>34</v>
      </c>
      <c r="D10" s="12" t="s">
        <v>185</v>
      </c>
      <c r="E10" s="12" t="s">
        <v>206</v>
      </c>
      <c r="F10" s="105">
        <v>972</v>
      </c>
      <c r="G10" s="130">
        <v>1005</v>
      </c>
      <c r="I10" s="105">
        <v>951</v>
      </c>
      <c r="J10" s="130">
        <v>988</v>
      </c>
      <c r="L10" s="105">
        <v>1403</v>
      </c>
      <c r="M10" s="130">
        <v>1453</v>
      </c>
      <c r="O10" s="105">
        <v>1172</v>
      </c>
      <c r="P10" s="130">
        <v>1212</v>
      </c>
    </row>
    <row r="11" spans="1:16">
      <c r="A11" s="55" t="s">
        <v>10</v>
      </c>
      <c r="B11" s="55" t="s">
        <v>34</v>
      </c>
      <c r="D11" s="12" t="s">
        <v>19</v>
      </c>
      <c r="E11" s="12" t="s">
        <v>116</v>
      </c>
      <c r="F11" s="105">
        <v>888</v>
      </c>
      <c r="G11" s="130">
        <v>845</v>
      </c>
      <c r="I11" s="105">
        <v>869</v>
      </c>
      <c r="J11" s="130">
        <v>821</v>
      </c>
      <c r="L11" s="105">
        <v>1347</v>
      </c>
      <c r="M11" s="130">
        <v>1314</v>
      </c>
      <c r="O11" s="105">
        <v>1123</v>
      </c>
      <c r="P11" s="130">
        <v>1077</v>
      </c>
    </row>
    <row r="12" spans="1:16" ht="27.6">
      <c r="A12" s="55" t="s">
        <v>10</v>
      </c>
      <c r="B12" s="55" t="s">
        <v>34</v>
      </c>
      <c r="D12" s="12" t="s">
        <v>318</v>
      </c>
      <c r="E12" s="12" t="s">
        <v>329</v>
      </c>
      <c r="F12" s="105">
        <v>700</v>
      </c>
      <c r="G12" s="130">
        <v>665</v>
      </c>
      <c r="I12" s="105">
        <v>935</v>
      </c>
      <c r="J12" s="130">
        <v>896</v>
      </c>
      <c r="L12" s="105">
        <v>1082</v>
      </c>
      <c r="M12" s="130">
        <v>1055</v>
      </c>
      <c r="O12" s="105">
        <v>930</v>
      </c>
      <c r="P12" s="130">
        <v>892</v>
      </c>
    </row>
    <row r="13" spans="1:16">
      <c r="A13" s="55" t="s">
        <v>10</v>
      </c>
      <c r="B13" s="55" t="s">
        <v>34</v>
      </c>
      <c r="D13" s="12" t="s">
        <v>47</v>
      </c>
      <c r="E13" s="12" t="s">
        <v>207</v>
      </c>
      <c r="F13" s="105">
        <v>700</v>
      </c>
      <c r="G13" s="130">
        <v>665</v>
      </c>
      <c r="I13" s="105">
        <v>935</v>
      </c>
      <c r="J13" s="130">
        <v>896</v>
      </c>
      <c r="L13" s="105">
        <v>1082</v>
      </c>
      <c r="M13" s="130">
        <v>1055</v>
      </c>
      <c r="O13" s="105">
        <v>930</v>
      </c>
      <c r="P13" s="130">
        <v>892</v>
      </c>
    </row>
    <row r="14" spans="1:16">
      <c r="A14" s="55" t="s">
        <v>71</v>
      </c>
      <c r="D14" s="12"/>
      <c r="E14" s="12"/>
      <c r="F14" s="105"/>
      <c r="G14" s="130"/>
      <c r="I14" s="105"/>
      <c r="J14" s="130"/>
      <c r="L14" s="105"/>
      <c r="M14" s="130"/>
      <c r="O14" s="105"/>
      <c r="P14" s="130"/>
    </row>
    <row r="15" spans="1:16" ht="41.4">
      <c r="A15" s="55" t="s">
        <v>10</v>
      </c>
      <c r="B15" s="55" t="s">
        <v>34</v>
      </c>
      <c r="D15" s="12" t="s">
        <v>319</v>
      </c>
      <c r="E15" s="12" t="s">
        <v>324</v>
      </c>
      <c r="F15" s="105">
        <v>732</v>
      </c>
      <c r="G15" s="130">
        <v>1605</v>
      </c>
      <c r="I15" s="105">
        <v>2755</v>
      </c>
      <c r="J15" s="130">
        <v>3642</v>
      </c>
      <c r="L15" s="105">
        <v>1071</v>
      </c>
      <c r="M15" s="130">
        <v>1955</v>
      </c>
      <c r="O15" s="105">
        <v>2244</v>
      </c>
      <c r="P15" s="130">
        <v>3124</v>
      </c>
    </row>
    <row r="16" spans="1:16" ht="27.6">
      <c r="A16" s="55" t="s">
        <v>10</v>
      </c>
      <c r="B16" s="55" t="s">
        <v>34</v>
      </c>
      <c r="D16" s="12" t="s">
        <v>41</v>
      </c>
      <c r="E16" s="12" t="s">
        <v>122</v>
      </c>
      <c r="F16" s="105">
        <v>732</v>
      </c>
      <c r="G16" s="130">
        <v>1605</v>
      </c>
      <c r="I16" s="105">
        <v>2755</v>
      </c>
      <c r="J16" s="130">
        <v>3642</v>
      </c>
      <c r="L16" s="105">
        <v>1071</v>
      </c>
      <c r="M16" s="130">
        <v>1955</v>
      </c>
      <c r="O16" s="105">
        <v>2244</v>
      </c>
      <c r="P16" s="130">
        <v>3124</v>
      </c>
    </row>
    <row r="17" spans="1:16" ht="41.25" customHeight="1">
      <c r="A17" s="55" t="s">
        <v>10</v>
      </c>
      <c r="B17" s="55" t="s">
        <v>34</v>
      </c>
      <c r="D17" s="12" t="s">
        <v>356</v>
      </c>
      <c r="E17" s="12" t="s">
        <v>362</v>
      </c>
      <c r="F17" s="105">
        <v>1016</v>
      </c>
      <c r="G17" s="130">
        <v>1889</v>
      </c>
      <c r="I17" s="105">
        <v>2188</v>
      </c>
      <c r="J17" s="130">
        <v>3074</v>
      </c>
      <c r="L17" s="105">
        <v>583</v>
      </c>
      <c r="M17" s="130">
        <v>1467</v>
      </c>
      <c r="O17" s="105">
        <v>2768</v>
      </c>
      <c r="P17" s="130">
        <v>3648</v>
      </c>
    </row>
    <row r="18" spans="1:16">
      <c r="A18" s="55" t="s">
        <v>71</v>
      </c>
      <c r="D18" s="12"/>
      <c r="E18" s="12"/>
      <c r="F18" s="105"/>
      <c r="G18" s="130"/>
      <c r="I18" s="105"/>
      <c r="J18" s="130"/>
      <c r="L18" s="105"/>
      <c r="M18" s="130"/>
      <c r="O18" s="105"/>
      <c r="P18" s="130"/>
    </row>
    <row r="19" spans="1:16" ht="41.4">
      <c r="A19" s="55" t="s">
        <v>10</v>
      </c>
      <c r="B19" s="55" t="s">
        <v>34</v>
      </c>
      <c r="C19" s="55" t="s">
        <v>317</v>
      </c>
      <c r="D19" s="12" t="s">
        <v>357</v>
      </c>
      <c r="E19" s="12" t="s">
        <v>364</v>
      </c>
      <c r="F19" s="121">
        <v>3.6</v>
      </c>
      <c r="G19" s="195">
        <v>3.7</v>
      </c>
      <c r="H19" s="75"/>
      <c r="I19" s="121">
        <v>3.6</v>
      </c>
      <c r="J19" s="195">
        <v>3.7</v>
      </c>
      <c r="K19" s="75"/>
      <c r="L19" s="121">
        <v>5.2</v>
      </c>
      <c r="M19" s="195">
        <v>5.4</v>
      </c>
      <c r="N19" s="75"/>
      <c r="O19" s="121">
        <v>3.8</v>
      </c>
      <c r="P19" s="186">
        <v>3.9</v>
      </c>
    </row>
    <row r="20" spans="1:16">
      <c r="A20" s="55" t="s">
        <v>10</v>
      </c>
      <c r="B20" s="55" t="s">
        <v>34</v>
      </c>
      <c r="C20" s="55" t="s">
        <v>317</v>
      </c>
      <c r="D20" s="12" t="s">
        <v>358</v>
      </c>
      <c r="E20" s="12" t="s">
        <v>365</v>
      </c>
      <c r="F20" s="121">
        <v>3.6</v>
      </c>
      <c r="G20" s="195">
        <v>3.7</v>
      </c>
      <c r="H20" s="75"/>
      <c r="I20" s="121">
        <v>3.3</v>
      </c>
      <c r="J20" s="195">
        <v>3.4</v>
      </c>
      <c r="K20" s="75"/>
      <c r="L20" s="121">
        <v>4.9000000000000004</v>
      </c>
      <c r="M20" s="195">
        <v>5</v>
      </c>
      <c r="N20" s="75"/>
      <c r="O20" s="121">
        <v>3.9</v>
      </c>
      <c r="P20" s="186">
        <v>4</v>
      </c>
    </row>
    <row r="21" spans="1:16">
      <c r="A21" s="55" t="s">
        <v>71</v>
      </c>
      <c r="D21" s="12"/>
      <c r="E21" s="12"/>
      <c r="F21" s="124"/>
      <c r="G21" s="186"/>
      <c r="H21" s="76"/>
      <c r="I21" s="124"/>
      <c r="J21" s="186"/>
      <c r="K21" s="76"/>
      <c r="L21" s="124"/>
      <c r="M21" s="186"/>
      <c r="N21" s="76"/>
      <c r="O21" s="124"/>
      <c r="P21" s="186"/>
    </row>
    <row r="22" spans="1:16" ht="23.25" customHeight="1">
      <c r="A22" s="55" t="s">
        <v>10</v>
      </c>
      <c r="B22" s="55" t="s">
        <v>34</v>
      </c>
      <c r="C22" s="55" t="s">
        <v>317</v>
      </c>
      <c r="D22" s="12" t="s">
        <v>359</v>
      </c>
      <c r="E22" s="12" t="s">
        <v>366</v>
      </c>
      <c r="F22" s="121">
        <v>11.2</v>
      </c>
      <c r="G22" s="192" t="s">
        <v>459</v>
      </c>
      <c r="H22" s="75"/>
      <c r="I22" s="121">
        <v>10.4</v>
      </c>
      <c r="J22" s="192" t="s">
        <v>459</v>
      </c>
      <c r="K22" s="75"/>
      <c r="L22" s="121">
        <v>10.3</v>
      </c>
      <c r="M22" s="192" t="s">
        <v>459</v>
      </c>
      <c r="N22" s="75"/>
      <c r="O22" s="121">
        <v>10.199999999999999</v>
      </c>
      <c r="P22" s="192" t="s">
        <v>459</v>
      </c>
    </row>
    <row r="23" spans="1:16" ht="15">
      <c r="A23" s="55" t="s">
        <v>10</v>
      </c>
      <c r="B23" s="55" t="s">
        <v>34</v>
      </c>
      <c r="C23" s="55" t="s">
        <v>317</v>
      </c>
      <c r="D23" s="12" t="s">
        <v>360</v>
      </c>
      <c r="E23" s="12" t="s">
        <v>367</v>
      </c>
      <c r="F23" s="121">
        <v>11.7</v>
      </c>
      <c r="G23" s="192" t="s">
        <v>459</v>
      </c>
      <c r="H23" s="75"/>
      <c r="I23" s="121">
        <v>11.3</v>
      </c>
      <c r="J23" s="192" t="s">
        <v>459</v>
      </c>
      <c r="K23" s="75"/>
      <c r="L23" s="121">
        <v>11</v>
      </c>
      <c r="M23" s="192" t="s">
        <v>459</v>
      </c>
      <c r="N23" s="75"/>
      <c r="O23" s="121">
        <v>11.1</v>
      </c>
      <c r="P23" s="192" t="s">
        <v>459</v>
      </c>
    </row>
    <row r="24" spans="1:16">
      <c r="A24" s="55" t="s">
        <v>71</v>
      </c>
      <c r="D24" s="12"/>
      <c r="E24" s="12"/>
      <c r="F24" s="105"/>
      <c r="G24" s="130"/>
      <c r="I24" s="105"/>
      <c r="J24" s="130"/>
      <c r="L24" s="105"/>
      <c r="M24" s="130"/>
      <c r="O24" s="105"/>
      <c r="P24" s="186"/>
    </row>
    <row r="25" spans="1:16">
      <c r="A25" s="55" t="s">
        <v>10</v>
      </c>
      <c r="B25" s="55" t="s">
        <v>34</v>
      </c>
      <c r="C25" s="55" t="s">
        <v>152</v>
      </c>
      <c r="D25" s="12" t="s">
        <v>399</v>
      </c>
      <c r="E25" s="12" t="s">
        <v>401</v>
      </c>
      <c r="F25" s="114">
        <v>3.46</v>
      </c>
      <c r="G25" s="188">
        <v>3.28</v>
      </c>
      <c r="H25" s="70"/>
      <c r="I25" s="114">
        <v>4.62</v>
      </c>
      <c r="J25" s="188">
        <v>4.43</v>
      </c>
      <c r="K25" s="70"/>
      <c r="L25" s="114">
        <v>5.36</v>
      </c>
      <c r="M25" s="188">
        <v>5.22</v>
      </c>
      <c r="N25" s="70"/>
      <c r="O25" s="114">
        <v>4.6100000000000003</v>
      </c>
      <c r="P25" s="188">
        <v>4.42</v>
      </c>
    </row>
    <row r="26" spans="1:16" ht="27.6">
      <c r="A26" s="55" t="s">
        <v>10</v>
      </c>
      <c r="B26" s="55" t="s">
        <v>34</v>
      </c>
      <c r="C26" s="55" t="s">
        <v>152</v>
      </c>
      <c r="D26" s="12" t="s">
        <v>400</v>
      </c>
      <c r="E26" s="12" t="s">
        <v>402</v>
      </c>
      <c r="F26" s="187">
        <v>3.46</v>
      </c>
      <c r="G26" s="196">
        <v>3.28</v>
      </c>
      <c r="H26" s="70"/>
      <c r="I26" s="187">
        <v>4.62</v>
      </c>
      <c r="J26" s="196">
        <v>4.43</v>
      </c>
      <c r="K26" s="70"/>
      <c r="L26" s="187">
        <v>5.36</v>
      </c>
      <c r="M26" s="196">
        <v>5.22</v>
      </c>
      <c r="N26" s="70"/>
      <c r="O26" s="187">
        <v>4.6100000000000003</v>
      </c>
      <c r="P26" s="196">
        <v>4.42</v>
      </c>
    </row>
    <row r="28" spans="1:16" ht="63.75" customHeight="1">
      <c r="D28" s="50" t="s">
        <v>460</v>
      </c>
      <c r="E28" s="50" t="s">
        <v>461</v>
      </c>
    </row>
  </sheetData>
  <pageMargins left="0.75" right="0.75" top="1" bottom="1" header="0.5" footer="0.5"/>
  <pageSetup paperSize="8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1"/>
  <sheetViews>
    <sheetView topLeftCell="A4" zoomScale="90" zoomScaleNormal="90" workbookViewId="0">
      <selection activeCell="E4" sqref="E4"/>
    </sheetView>
  </sheetViews>
  <sheetFormatPr defaultColWidth="10.5546875" defaultRowHeight="13.8"/>
  <cols>
    <col min="1" max="1" width="10.44140625" style="55" bestFit="1" customWidth="1"/>
    <col min="2" max="2" width="9.5546875" style="55" bestFit="1" customWidth="1"/>
    <col min="3" max="3" width="9.44140625" style="55" bestFit="1" customWidth="1"/>
    <col min="4" max="4" width="31.44140625" style="50" customWidth="1"/>
    <col min="5" max="5" width="36.5546875" style="50" customWidth="1"/>
    <col min="6" max="6" width="10" style="12" customWidth="1"/>
    <col min="7" max="7" width="11.77734375" style="12" customWidth="1"/>
    <col min="8" max="9" width="7.44140625" style="12" customWidth="1"/>
    <col min="10" max="10" width="11.5546875" style="12" customWidth="1"/>
    <col min="11" max="11" width="7.44140625" style="12" customWidth="1"/>
    <col min="12" max="12" width="7.5546875" style="12" customWidth="1"/>
    <col min="13" max="13" width="11.21875" style="12" customWidth="1"/>
    <col min="14" max="15" width="7.44140625" style="12" customWidth="1"/>
    <col min="16" max="16" width="12" style="12" customWidth="1"/>
    <col min="17" max="16384" width="10.5546875" style="12"/>
  </cols>
  <sheetData>
    <row r="1" spans="1:16" ht="15.75" customHeight="1">
      <c r="A1" s="101">
        <v>43503</v>
      </c>
      <c r="B1" s="19" t="s">
        <v>25</v>
      </c>
      <c r="C1" s="19"/>
      <c r="D1" s="71" t="s">
        <v>157</v>
      </c>
      <c r="E1" s="71" t="s">
        <v>157</v>
      </c>
    </row>
    <row r="2" spans="1:16" ht="15.75" customHeight="1">
      <c r="A2" s="52"/>
      <c r="B2" s="19" t="s">
        <v>26</v>
      </c>
      <c r="C2" s="19"/>
      <c r="D2" s="53">
        <f>A1</f>
        <v>43503</v>
      </c>
      <c r="E2" s="53">
        <f>A1</f>
        <v>43503</v>
      </c>
    </row>
    <row r="3" spans="1:16" ht="27.6">
      <c r="A3" s="52"/>
      <c r="B3" s="19" t="s">
        <v>27</v>
      </c>
      <c r="C3" s="19" t="s">
        <v>28</v>
      </c>
      <c r="D3" s="54" t="s">
        <v>35</v>
      </c>
      <c r="E3" s="54" t="s">
        <v>36</v>
      </c>
    </row>
    <row r="4" spans="1:16" ht="15.75" customHeight="1">
      <c r="A4" s="55" t="s">
        <v>17</v>
      </c>
      <c r="B4" s="55" t="s">
        <v>29</v>
      </c>
      <c r="D4" s="15" t="s">
        <v>208</v>
      </c>
      <c r="E4" s="15" t="s">
        <v>209</v>
      </c>
    </row>
    <row r="5" spans="1:16" ht="15.75" customHeight="1">
      <c r="B5" s="55" t="s">
        <v>30</v>
      </c>
      <c r="C5" s="55" t="s">
        <v>153</v>
      </c>
      <c r="D5" s="15"/>
      <c r="E5" s="15"/>
    </row>
    <row r="6" spans="1:16" s="62" customFormat="1" ht="27.6">
      <c r="A6" s="56" t="s">
        <v>9</v>
      </c>
      <c r="B6" s="56" t="s">
        <v>31</v>
      </c>
      <c r="C6" s="57"/>
      <c r="D6" s="73"/>
      <c r="F6" s="184" t="s">
        <v>437</v>
      </c>
      <c r="G6" s="185" t="s">
        <v>467</v>
      </c>
      <c r="H6" s="74"/>
      <c r="I6" s="184" t="s">
        <v>438</v>
      </c>
      <c r="J6" s="185" t="s">
        <v>468</v>
      </c>
      <c r="K6" s="74"/>
      <c r="L6" s="184" t="s">
        <v>440</v>
      </c>
      <c r="M6" s="185" t="s">
        <v>469</v>
      </c>
      <c r="N6" s="74"/>
      <c r="O6" s="184" t="s">
        <v>441</v>
      </c>
      <c r="P6" s="185" t="s">
        <v>470</v>
      </c>
    </row>
    <row r="7" spans="1:16">
      <c r="A7" s="55" t="s">
        <v>314</v>
      </c>
      <c r="B7" s="59" t="s">
        <v>33</v>
      </c>
      <c r="D7" s="12" t="s">
        <v>184</v>
      </c>
      <c r="E7" s="12" t="s">
        <v>204</v>
      </c>
      <c r="F7" s="105">
        <v>27181</v>
      </c>
      <c r="G7" s="130">
        <v>27181</v>
      </c>
      <c r="I7" s="105">
        <v>29258</v>
      </c>
      <c r="J7" s="130">
        <v>29258</v>
      </c>
      <c r="L7" s="105">
        <v>28846</v>
      </c>
      <c r="M7" s="130">
        <v>28846</v>
      </c>
      <c r="O7" s="105">
        <v>30069</v>
      </c>
      <c r="P7" s="130">
        <v>30069</v>
      </c>
    </row>
    <row r="8" spans="1:16" ht="27.6">
      <c r="A8" s="55" t="s">
        <v>314</v>
      </c>
      <c r="B8" s="59" t="s">
        <v>313</v>
      </c>
      <c r="D8" s="12" t="s">
        <v>439</v>
      </c>
      <c r="E8" s="12" t="s">
        <v>361</v>
      </c>
      <c r="F8" s="105">
        <v>1364</v>
      </c>
      <c r="G8" s="130">
        <v>2237</v>
      </c>
      <c r="I8" s="105">
        <v>1430</v>
      </c>
      <c r="J8" s="130">
        <v>2317</v>
      </c>
      <c r="L8" s="105">
        <v>1902</v>
      </c>
      <c r="M8" s="130">
        <v>2805</v>
      </c>
      <c r="O8" s="105">
        <v>1606</v>
      </c>
      <c r="P8" s="130">
        <v>2491</v>
      </c>
    </row>
    <row r="9" spans="1:16" ht="27.6">
      <c r="A9" s="55" t="s">
        <v>314</v>
      </c>
      <c r="B9" s="55" t="s">
        <v>34</v>
      </c>
      <c r="D9" s="12" t="s">
        <v>354</v>
      </c>
      <c r="E9" s="12" t="s">
        <v>355</v>
      </c>
      <c r="F9" s="105">
        <v>972</v>
      </c>
      <c r="G9" s="130">
        <v>1005</v>
      </c>
      <c r="I9" s="105">
        <v>1041</v>
      </c>
      <c r="J9" s="130">
        <v>1077</v>
      </c>
      <c r="L9" s="105">
        <v>1499</v>
      </c>
      <c r="M9" s="130">
        <v>1549</v>
      </c>
      <c r="O9" s="105">
        <v>1139</v>
      </c>
      <c r="P9" s="130">
        <v>1180</v>
      </c>
    </row>
    <row r="10" spans="1:16" ht="27.6">
      <c r="A10" s="55" t="s">
        <v>314</v>
      </c>
      <c r="B10" s="55" t="s">
        <v>34</v>
      </c>
      <c r="C10" s="55" t="s">
        <v>317</v>
      </c>
      <c r="D10" s="12" t="s">
        <v>368</v>
      </c>
      <c r="E10" s="12" t="s">
        <v>363</v>
      </c>
      <c r="F10" s="121">
        <v>3.6</v>
      </c>
      <c r="G10" s="195">
        <v>3.7</v>
      </c>
      <c r="H10" s="75"/>
      <c r="I10" s="121">
        <v>3.6</v>
      </c>
      <c r="J10" s="195">
        <v>3.7</v>
      </c>
      <c r="K10" s="75"/>
      <c r="L10" s="121">
        <v>5.2</v>
      </c>
      <c r="M10" s="195">
        <v>5.4</v>
      </c>
      <c r="N10" s="75"/>
      <c r="O10" s="121">
        <v>3.8</v>
      </c>
      <c r="P10" s="186">
        <v>3.9</v>
      </c>
    </row>
    <row r="11" spans="1:16">
      <c r="A11" s="55" t="s">
        <v>314</v>
      </c>
      <c r="B11" s="55" t="s">
        <v>34</v>
      </c>
      <c r="D11" s="12" t="s">
        <v>185</v>
      </c>
      <c r="E11" s="12" t="s">
        <v>206</v>
      </c>
      <c r="F11" s="105">
        <v>972</v>
      </c>
      <c r="G11" s="130">
        <v>1005</v>
      </c>
      <c r="I11" s="105">
        <v>951</v>
      </c>
      <c r="J11" s="130">
        <v>988</v>
      </c>
      <c r="L11" s="105">
        <v>1403</v>
      </c>
      <c r="M11" s="130">
        <v>1453</v>
      </c>
      <c r="O11" s="105">
        <v>1172</v>
      </c>
      <c r="P11" s="130">
        <v>1212</v>
      </c>
    </row>
    <row r="12" spans="1:16">
      <c r="A12" s="55" t="s">
        <v>314</v>
      </c>
      <c r="B12" s="55" t="s">
        <v>34</v>
      </c>
      <c r="C12" s="55" t="s">
        <v>317</v>
      </c>
      <c r="D12" s="12" t="s">
        <v>307</v>
      </c>
      <c r="E12" s="12" t="s">
        <v>308</v>
      </c>
      <c r="F12" s="121">
        <v>3.6</v>
      </c>
      <c r="G12" s="195">
        <v>3.7</v>
      </c>
      <c r="H12" s="75"/>
      <c r="I12" s="121">
        <v>3.3</v>
      </c>
      <c r="J12" s="195">
        <v>3.4</v>
      </c>
      <c r="K12" s="75"/>
      <c r="L12" s="121">
        <v>4.9000000000000004</v>
      </c>
      <c r="M12" s="195">
        <v>5</v>
      </c>
      <c r="N12" s="75"/>
      <c r="O12" s="121">
        <v>3.9</v>
      </c>
      <c r="P12" s="186">
        <v>4</v>
      </c>
    </row>
    <row r="13" spans="1:16">
      <c r="A13" s="55" t="s">
        <v>314</v>
      </c>
      <c r="B13" s="55" t="s">
        <v>34</v>
      </c>
      <c r="D13" s="12" t="s">
        <v>19</v>
      </c>
      <c r="E13" s="12" t="s">
        <v>116</v>
      </c>
      <c r="F13" s="105">
        <v>888</v>
      </c>
      <c r="G13" s="130">
        <v>845</v>
      </c>
      <c r="I13" s="105">
        <v>869</v>
      </c>
      <c r="J13" s="130">
        <v>821</v>
      </c>
      <c r="L13" s="105">
        <v>1347</v>
      </c>
      <c r="M13" s="130">
        <v>1314</v>
      </c>
      <c r="O13" s="105">
        <v>1123</v>
      </c>
      <c r="P13" s="130">
        <v>1077</v>
      </c>
    </row>
    <row r="14" spans="1:16">
      <c r="A14" s="55" t="s">
        <v>314</v>
      </c>
      <c r="B14" s="55" t="s">
        <v>34</v>
      </c>
      <c r="D14" s="12" t="s">
        <v>318</v>
      </c>
      <c r="E14" s="12" t="s">
        <v>323</v>
      </c>
      <c r="F14" s="105">
        <v>700</v>
      </c>
      <c r="G14" s="130">
        <v>665</v>
      </c>
      <c r="I14" s="105">
        <v>935</v>
      </c>
      <c r="J14" s="130">
        <v>896</v>
      </c>
      <c r="L14" s="105">
        <v>1082</v>
      </c>
      <c r="M14" s="130">
        <v>1055</v>
      </c>
      <c r="O14" s="105">
        <v>930</v>
      </c>
      <c r="P14" s="130">
        <v>892</v>
      </c>
    </row>
    <row r="15" spans="1:16">
      <c r="A15" s="55" t="s">
        <v>314</v>
      </c>
      <c r="B15" s="55" t="s">
        <v>34</v>
      </c>
      <c r="D15" s="12" t="s">
        <v>320</v>
      </c>
      <c r="E15" s="12" t="s">
        <v>151</v>
      </c>
      <c r="F15" s="105">
        <v>0</v>
      </c>
      <c r="G15" s="130">
        <v>0</v>
      </c>
      <c r="I15" s="105">
        <v>0</v>
      </c>
      <c r="J15" s="130">
        <v>0</v>
      </c>
      <c r="L15" s="105">
        <v>0</v>
      </c>
      <c r="M15" s="130">
        <v>0</v>
      </c>
      <c r="O15" s="105">
        <v>0</v>
      </c>
      <c r="P15" s="130">
        <v>0</v>
      </c>
    </row>
    <row r="16" spans="1:16">
      <c r="A16" s="55" t="s">
        <v>314</v>
      </c>
      <c r="B16" s="55" t="s">
        <v>34</v>
      </c>
      <c r="D16" s="12" t="s">
        <v>47</v>
      </c>
      <c r="E16" s="12" t="s">
        <v>207</v>
      </c>
      <c r="F16" s="105">
        <v>700</v>
      </c>
      <c r="G16" s="130">
        <v>665</v>
      </c>
      <c r="I16" s="105">
        <v>935</v>
      </c>
      <c r="J16" s="130">
        <v>896</v>
      </c>
      <c r="L16" s="105">
        <v>1082</v>
      </c>
      <c r="M16" s="130">
        <v>1055</v>
      </c>
      <c r="O16" s="105">
        <v>930</v>
      </c>
      <c r="P16" s="130">
        <v>892</v>
      </c>
    </row>
    <row r="17" spans="1:16" ht="27.6">
      <c r="A17" s="55" t="s">
        <v>314</v>
      </c>
      <c r="B17" s="55" t="s">
        <v>34</v>
      </c>
      <c r="C17" s="55" t="s">
        <v>152</v>
      </c>
      <c r="D17" s="12" t="s">
        <v>369</v>
      </c>
      <c r="E17" s="12" t="s">
        <v>377</v>
      </c>
      <c r="F17" s="114">
        <v>3.46</v>
      </c>
      <c r="G17" s="188">
        <v>3.28</v>
      </c>
      <c r="H17" s="70"/>
      <c r="I17" s="114">
        <v>4.62</v>
      </c>
      <c r="J17" s="188">
        <v>4.43</v>
      </c>
      <c r="K17" s="70"/>
      <c r="L17" s="114">
        <v>5.36</v>
      </c>
      <c r="M17" s="188">
        <v>5.22</v>
      </c>
      <c r="N17" s="70"/>
      <c r="O17" s="114">
        <v>4.6100000000000003</v>
      </c>
      <c r="P17" s="188">
        <v>4.42</v>
      </c>
    </row>
    <row r="18" spans="1:16" ht="27.6">
      <c r="A18" s="55" t="s">
        <v>314</v>
      </c>
      <c r="B18" s="55" t="s">
        <v>34</v>
      </c>
      <c r="C18" s="55" t="s">
        <v>152</v>
      </c>
      <c r="D18" s="12" t="s">
        <v>371</v>
      </c>
      <c r="E18" s="12" t="s">
        <v>378</v>
      </c>
      <c r="F18" s="114">
        <v>0</v>
      </c>
      <c r="G18" s="188">
        <v>0</v>
      </c>
      <c r="H18" s="70"/>
      <c r="I18" s="114">
        <v>0</v>
      </c>
      <c r="J18" s="188">
        <v>0</v>
      </c>
      <c r="K18" s="70"/>
      <c r="L18" s="114">
        <v>0</v>
      </c>
      <c r="M18" s="188">
        <v>0</v>
      </c>
      <c r="N18" s="70"/>
      <c r="O18" s="114">
        <v>0</v>
      </c>
      <c r="P18" s="130">
        <v>0</v>
      </c>
    </row>
    <row r="19" spans="1:16">
      <c r="A19" s="55" t="s">
        <v>314</v>
      </c>
      <c r="B19" s="55" t="s">
        <v>34</v>
      </c>
      <c r="C19" s="55" t="s">
        <v>152</v>
      </c>
      <c r="D19" s="12" t="s">
        <v>370</v>
      </c>
      <c r="E19" s="12" t="s">
        <v>379</v>
      </c>
      <c r="F19" s="114">
        <v>3.46</v>
      </c>
      <c r="G19" s="188">
        <v>3.28</v>
      </c>
      <c r="H19" s="70"/>
      <c r="I19" s="114">
        <v>4.62</v>
      </c>
      <c r="J19" s="188">
        <v>4.43</v>
      </c>
      <c r="K19" s="70"/>
      <c r="L19" s="114">
        <v>5.36</v>
      </c>
      <c r="M19" s="188">
        <v>5.22</v>
      </c>
      <c r="N19" s="70"/>
      <c r="O19" s="114">
        <v>4.6100000000000003</v>
      </c>
      <c r="P19" s="188">
        <v>4.42</v>
      </c>
    </row>
    <row r="20" spans="1:16">
      <c r="A20" s="55" t="s">
        <v>314</v>
      </c>
      <c r="B20" s="55" t="s">
        <v>34</v>
      </c>
      <c r="C20" s="55" t="s">
        <v>152</v>
      </c>
      <c r="D20" s="12" t="s">
        <v>315</v>
      </c>
      <c r="E20" s="12" t="s">
        <v>380</v>
      </c>
      <c r="F20" s="122">
        <v>161.69</v>
      </c>
      <c r="G20" s="188">
        <v>161.51</v>
      </c>
      <c r="H20" s="77"/>
      <c r="I20" s="122">
        <v>155.13</v>
      </c>
      <c r="J20" s="188">
        <v>154.76</v>
      </c>
      <c r="K20" s="77"/>
      <c r="L20" s="122">
        <v>160.02000000000001</v>
      </c>
      <c r="M20" s="188">
        <v>159.52000000000001</v>
      </c>
      <c r="N20" s="77"/>
      <c r="O20" s="122">
        <v>163.98</v>
      </c>
      <c r="P20" s="188">
        <v>163.29</v>
      </c>
    </row>
    <row r="21" spans="1:16">
      <c r="A21" s="55" t="s">
        <v>314</v>
      </c>
      <c r="B21" s="55" t="s">
        <v>34</v>
      </c>
      <c r="D21" s="12" t="s">
        <v>352</v>
      </c>
      <c r="E21" s="12" t="s">
        <v>353</v>
      </c>
      <c r="F21" s="122">
        <v>295.39999999999998</v>
      </c>
      <c r="G21" s="188">
        <v>295.39999999999998</v>
      </c>
      <c r="H21" s="77"/>
      <c r="I21" s="122">
        <v>274.7</v>
      </c>
      <c r="J21" s="188">
        <v>274.7</v>
      </c>
      <c r="K21" s="77"/>
      <c r="L21" s="122">
        <v>282</v>
      </c>
      <c r="M21" s="188">
        <v>282</v>
      </c>
      <c r="N21" s="77"/>
      <c r="O21" s="122">
        <v>316.8</v>
      </c>
      <c r="P21" s="188">
        <v>316.8</v>
      </c>
    </row>
    <row r="22" spans="1:16" ht="15">
      <c r="A22" s="55" t="s">
        <v>314</v>
      </c>
      <c r="B22" s="55" t="s">
        <v>34</v>
      </c>
      <c r="C22" s="55" t="s">
        <v>317</v>
      </c>
      <c r="D22" s="12" t="s">
        <v>311</v>
      </c>
      <c r="E22" s="12" t="s">
        <v>312</v>
      </c>
      <c r="F22" s="121">
        <v>11.7</v>
      </c>
      <c r="G22" s="203" t="s">
        <v>459</v>
      </c>
      <c r="H22" s="75"/>
      <c r="I22" s="121">
        <v>11.3</v>
      </c>
      <c r="J22" s="203" t="s">
        <v>459</v>
      </c>
      <c r="K22" s="75"/>
      <c r="L22" s="121">
        <v>11</v>
      </c>
      <c r="M22" s="192" t="s">
        <v>459</v>
      </c>
      <c r="N22" s="75"/>
      <c r="O22" s="121">
        <v>11.1</v>
      </c>
      <c r="P22" s="192" t="s">
        <v>459</v>
      </c>
    </row>
    <row r="23" spans="1:16" ht="15">
      <c r="A23" s="55" t="s">
        <v>314</v>
      </c>
      <c r="B23" s="55" t="s">
        <v>34</v>
      </c>
      <c r="C23" s="55" t="s">
        <v>317</v>
      </c>
      <c r="D23" s="12" t="s">
        <v>309</v>
      </c>
      <c r="E23" s="12" t="s">
        <v>310</v>
      </c>
      <c r="F23" s="121">
        <v>11.2</v>
      </c>
      <c r="G23" s="192" t="s">
        <v>459</v>
      </c>
      <c r="H23" s="75"/>
      <c r="I23" s="121">
        <v>10.4</v>
      </c>
      <c r="J23" s="192" t="s">
        <v>459</v>
      </c>
      <c r="K23" s="75"/>
      <c r="L23" s="121">
        <v>10.3</v>
      </c>
      <c r="M23" s="192" t="s">
        <v>459</v>
      </c>
      <c r="N23" s="75"/>
      <c r="O23" s="121">
        <v>10.199999999999999</v>
      </c>
      <c r="P23" s="192" t="s">
        <v>459</v>
      </c>
    </row>
    <row r="24" spans="1:16" ht="27.6">
      <c r="A24" s="55" t="s">
        <v>314</v>
      </c>
      <c r="B24" s="55" t="s">
        <v>34</v>
      </c>
      <c r="D24" s="12" t="s">
        <v>372</v>
      </c>
      <c r="E24" s="12" t="s">
        <v>381</v>
      </c>
      <c r="F24" s="123">
        <v>732</v>
      </c>
      <c r="G24" s="189">
        <v>1605</v>
      </c>
      <c r="H24" s="78"/>
      <c r="I24" s="123">
        <v>2755</v>
      </c>
      <c r="J24" s="189">
        <v>3642</v>
      </c>
      <c r="K24" s="78"/>
      <c r="L24" s="123">
        <v>1071</v>
      </c>
      <c r="M24" s="189">
        <v>1955</v>
      </c>
      <c r="N24" s="78"/>
      <c r="O24" s="123">
        <v>2244</v>
      </c>
      <c r="P24" s="130">
        <v>3125</v>
      </c>
    </row>
    <row r="25" spans="1:16" ht="27.6">
      <c r="A25" s="55" t="s">
        <v>314</v>
      </c>
      <c r="B25" s="55" t="s">
        <v>34</v>
      </c>
      <c r="D25" s="12" t="s">
        <v>373</v>
      </c>
      <c r="E25" s="12" t="s">
        <v>382</v>
      </c>
      <c r="F25" s="123">
        <v>0</v>
      </c>
      <c r="G25" s="189">
        <v>0</v>
      </c>
      <c r="H25" s="78"/>
      <c r="I25" s="123">
        <v>0</v>
      </c>
      <c r="J25" s="189">
        <v>0</v>
      </c>
      <c r="K25" s="78"/>
      <c r="L25" s="123">
        <v>0</v>
      </c>
      <c r="M25" s="189">
        <v>0</v>
      </c>
      <c r="N25" s="78"/>
      <c r="O25" s="123">
        <v>0</v>
      </c>
      <c r="P25" s="130">
        <v>0</v>
      </c>
    </row>
    <row r="26" spans="1:16" ht="27.6">
      <c r="A26" s="55" t="s">
        <v>314</v>
      </c>
      <c r="B26" s="55" t="s">
        <v>34</v>
      </c>
      <c r="D26" s="12" t="s">
        <v>41</v>
      </c>
      <c r="E26" s="12" t="s">
        <v>122</v>
      </c>
      <c r="F26" s="105">
        <v>732</v>
      </c>
      <c r="G26" s="130">
        <v>1605</v>
      </c>
      <c r="I26" s="105">
        <v>2755</v>
      </c>
      <c r="J26" s="130">
        <v>3642</v>
      </c>
      <c r="L26" s="105">
        <v>1071</v>
      </c>
      <c r="M26" s="130">
        <v>1955</v>
      </c>
      <c r="O26" s="105">
        <v>2244</v>
      </c>
      <c r="P26" s="130">
        <v>3124</v>
      </c>
    </row>
    <row r="27" spans="1:16" ht="27.6">
      <c r="A27" s="55" t="s">
        <v>314</v>
      </c>
      <c r="B27" s="55" t="s">
        <v>34</v>
      </c>
      <c r="C27" s="55" t="s">
        <v>152</v>
      </c>
      <c r="D27" s="12" t="s">
        <v>374</v>
      </c>
      <c r="E27" s="12" t="s">
        <v>325</v>
      </c>
      <c r="F27" s="114">
        <v>3.64</v>
      </c>
      <c r="G27" s="188">
        <v>7.98</v>
      </c>
      <c r="H27" s="70"/>
      <c r="I27" s="114">
        <v>13.7</v>
      </c>
      <c r="J27" s="188">
        <v>18.11</v>
      </c>
      <c r="K27" s="70"/>
      <c r="L27" s="114">
        <v>5.32</v>
      </c>
      <c r="M27" s="188">
        <v>9.7200000000000006</v>
      </c>
      <c r="N27" s="70"/>
      <c r="O27" s="114">
        <v>11.16</v>
      </c>
      <c r="P27" s="188">
        <v>15.53</v>
      </c>
    </row>
    <row r="28" spans="1:16" ht="39.75" customHeight="1">
      <c r="A28" s="55" t="s">
        <v>314</v>
      </c>
      <c r="B28" s="55" t="s">
        <v>34</v>
      </c>
      <c r="C28" s="55" t="s">
        <v>152</v>
      </c>
      <c r="D28" s="12" t="s">
        <v>375</v>
      </c>
      <c r="E28" s="12" t="s">
        <v>326</v>
      </c>
      <c r="F28" s="114">
        <v>0</v>
      </c>
      <c r="G28" s="188">
        <v>0</v>
      </c>
      <c r="H28" s="70"/>
      <c r="I28" s="114">
        <v>0</v>
      </c>
      <c r="J28" s="188">
        <v>0</v>
      </c>
      <c r="K28" s="70"/>
      <c r="L28" s="114">
        <v>0</v>
      </c>
      <c r="M28" s="188">
        <v>0</v>
      </c>
      <c r="N28" s="70"/>
      <c r="O28" s="114">
        <v>0</v>
      </c>
      <c r="P28" s="188">
        <v>0</v>
      </c>
    </row>
    <row r="29" spans="1:16" ht="27.6">
      <c r="A29" s="55" t="s">
        <v>314</v>
      </c>
      <c r="B29" s="55" t="s">
        <v>34</v>
      </c>
      <c r="C29" s="55" t="s">
        <v>152</v>
      </c>
      <c r="D29" s="12" t="s">
        <v>316</v>
      </c>
      <c r="E29" s="12" t="s">
        <v>383</v>
      </c>
      <c r="F29" s="114">
        <v>3.64</v>
      </c>
      <c r="G29" s="188">
        <v>7.98</v>
      </c>
      <c r="H29" s="70"/>
      <c r="I29" s="114">
        <v>13.7</v>
      </c>
      <c r="J29" s="188">
        <v>18.11</v>
      </c>
      <c r="K29" s="70"/>
      <c r="L29" s="114">
        <v>5.32</v>
      </c>
      <c r="M29" s="188">
        <v>9.7200000000000006</v>
      </c>
      <c r="N29" s="70"/>
      <c r="O29" s="114">
        <v>11.16</v>
      </c>
      <c r="P29" s="188">
        <v>15.53</v>
      </c>
    </row>
    <row r="30" spans="1:16" ht="27.6">
      <c r="A30" s="55" t="s">
        <v>314</v>
      </c>
      <c r="B30" s="55" t="s">
        <v>34</v>
      </c>
      <c r="D30" s="12" t="s">
        <v>321</v>
      </c>
      <c r="E30" s="12" t="s">
        <v>327</v>
      </c>
      <c r="F30" s="105">
        <v>1118</v>
      </c>
      <c r="G30" s="130">
        <v>1118</v>
      </c>
      <c r="I30" s="105">
        <v>747</v>
      </c>
      <c r="J30" s="130">
        <v>747</v>
      </c>
      <c r="L30" s="105">
        <v>856</v>
      </c>
      <c r="M30" s="130">
        <v>856</v>
      </c>
      <c r="O30" s="105">
        <v>786</v>
      </c>
      <c r="P30" s="130">
        <v>786</v>
      </c>
    </row>
    <row r="31" spans="1:16" ht="27.6">
      <c r="A31" s="55" t="s">
        <v>314</v>
      </c>
      <c r="B31" s="55" t="s">
        <v>34</v>
      </c>
      <c r="D31" s="12" t="s">
        <v>322</v>
      </c>
      <c r="E31" s="12" t="s">
        <v>328</v>
      </c>
      <c r="F31" s="105">
        <v>0</v>
      </c>
      <c r="G31" s="130">
        <v>0</v>
      </c>
      <c r="I31" s="105">
        <v>0</v>
      </c>
      <c r="J31" s="130">
        <v>0</v>
      </c>
      <c r="L31" s="105">
        <v>0</v>
      </c>
      <c r="M31" s="130">
        <v>0</v>
      </c>
      <c r="O31" s="105">
        <v>0</v>
      </c>
      <c r="P31" s="130">
        <v>0</v>
      </c>
    </row>
    <row r="32" spans="1:16">
      <c r="A32" s="55" t="s">
        <v>314</v>
      </c>
      <c r="B32" s="55" t="s">
        <v>34</v>
      </c>
      <c r="D32" s="12" t="s">
        <v>201</v>
      </c>
      <c r="E32" s="12" t="s">
        <v>210</v>
      </c>
      <c r="F32" s="105">
        <v>1118</v>
      </c>
      <c r="G32" s="130">
        <v>1118</v>
      </c>
      <c r="I32" s="105">
        <v>747</v>
      </c>
      <c r="J32" s="130">
        <v>747</v>
      </c>
      <c r="L32" s="105">
        <v>856</v>
      </c>
      <c r="M32" s="130">
        <v>856</v>
      </c>
      <c r="O32" s="105">
        <v>786</v>
      </c>
      <c r="P32" s="130">
        <v>786</v>
      </c>
    </row>
    <row r="33" spans="1:16" ht="27.6">
      <c r="A33" s="55" t="s">
        <v>314</v>
      </c>
      <c r="B33" s="55" t="s">
        <v>34</v>
      </c>
      <c r="D33" s="12" t="s">
        <v>376</v>
      </c>
      <c r="E33" s="12" t="s">
        <v>351</v>
      </c>
      <c r="F33" s="105">
        <v>42024</v>
      </c>
      <c r="G33" s="192" t="s">
        <v>459</v>
      </c>
      <c r="I33" s="105">
        <v>42086</v>
      </c>
      <c r="J33" s="192" t="s">
        <v>459</v>
      </c>
      <c r="L33" s="105">
        <v>42425</v>
      </c>
      <c r="M33" s="192" t="s">
        <v>459</v>
      </c>
      <c r="O33" s="105">
        <v>42648</v>
      </c>
      <c r="P33" s="192" t="s">
        <v>459</v>
      </c>
    </row>
    <row r="34" spans="1:16">
      <c r="A34" s="55" t="s">
        <v>314</v>
      </c>
      <c r="B34" s="55" t="s">
        <v>34</v>
      </c>
      <c r="D34" s="12" t="s">
        <v>202</v>
      </c>
      <c r="E34" s="12" t="s">
        <v>148</v>
      </c>
      <c r="F34" s="105">
        <v>-5670</v>
      </c>
      <c r="G34" s="130">
        <v>-21290</v>
      </c>
      <c r="I34" s="105">
        <v>-6650</v>
      </c>
      <c r="J34" s="130">
        <v>-22479</v>
      </c>
      <c r="L34" s="105">
        <v>-7012</v>
      </c>
      <c r="M34" s="130">
        <v>-22455</v>
      </c>
      <c r="O34" s="105">
        <v>-5079</v>
      </c>
      <c r="P34" s="130">
        <v>-20988</v>
      </c>
    </row>
    <row r="35" spans="1:16" ht="15">
      <c r="A35" s="55" t="s">
        <v>314</v>
      </c>
      <c r="B35" s="55" t="s">
        <v>34</v>
      </c>
      <c r="C35" s="55" t="s">
        <v>317</v>
      </c>
      <c r="D35" s="12" t="s">
        <v>203</v>
      </c>
      <c r="E35" s="12" t="s">
        <v>211</v>
      </c>
      <c r="F35" s="190">
        <v>0.9</v>
      </c>
      <c r="G35" s="193" t="s">
        <v>459</v>
      </c>
      <c r="H35" s="76"/>
      <c r="I35" s="190">
        <v>1.1000000000000001</v>
      </c>
      <c r="J35" s="193" t="s">
        <v>459</v>
      </c>
      <c r="K35" s="76"/>
      <c r="L35" s="190">
        <v>1.1000000000000001</v>
      </c>
      <c r="M35" s="193" t="s">
        <v>459</v>
      </c>
      <c r="N35" s="76"/>
      <c r="O35" s="190">
        <v>0.8</v>
      </c>
      <c r="P35" s="193" t="s">
        <v>459</v>
      </c>
    </row>
    <row r="36" spans="1:16">
      <c r="D36" s="12"/>
    </row>
    <row r="37" spans="1:16" ht="54" customHeight="1">
      <c r="D37" s="202" t="s">
        <v>460</v>
      </c>
      <c r="E37" s="202" t="s">
        <v>461</v>
      </c>
      <c r="F37" s="191"/>
    </row>
    <row r="41" spans="1:16">
      <c r="F41" s="191"/>
    </row>
  </sheetData>
  <pageMargins left="0.75" right="0.75" top="1" bottom="1" header="0.5" footer="0.5"/>
  <pageSetup paperSize="8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5"/>
  <sheetViews>
    <sheetView zoomScale="80" zoomScaleNormal="80" workbookViewId="0">
      <pane xSplit="5" ySplit="7" topLeftCell="K8" activePane="bottomRight" state="frozen"/>
      <selection activeCell="W12" sqref="W12"/>
      <selection pane="topRight" activeCell="W12" sqref="W12"/>
      <selection pane="bottomLeft" activeCell="W12" sqref="W12"/>
      <selection pane="bottomRight" activeCell="E4" sqref="E4"/>
    </sheetView>
  </sheetViews>
  <sheetFormatPr defaultColWidth="10.5546875" defaultRowHeight="13.8"/>
  <cols>
    <col min="1" max="1" width="10.44140625" style="68" bestFit="1" customWidth="1"/>
    <col min="2" max="2" width="8.5546875" style="68" bestFit="1" customWidth="1"/>
    <col min="3" max="3" width="6.5546875" style="68" bestFit="1" customWidth="1"/>
    <col min="4" max="4" width="28.44140625" style="50" customWidth="1"/>
    <col min="5" max="5" width="29.44140625" style="50" customWidth="1"/>
    <col min="6" max="6" width="11.5546875" style="50" customWidth="1"/>
    <col min="7" max="7" width="11.21875" style="50" customWidth="1"/>
    <col min="8" max="8" width="12.44140625" style="50" customWidth="1"/>
    <col min="9" max="9" width="8.77734375" style="50" customWidth="1"/>
    <col min="10" max="10" width="11.21875" style="50" customWidth="1"/>
    <col min="11" max="11" width="10.44140625" style="50" customWidth="1"/>
    <col min="12" max="12" width="12.77734375" style="50" customWidth="1"/>
    <col min="13" max="13" width="8.77734375" style="50" customWidth="1"/>
    <col min="14" max="14" width="12.44140625" style="50" customWidth="1"/>
    <col min="15" max="15" width="10.77734375" style="50" customWidth="1"/>
    <col min="16" max="16" width="13.21875" style="50" customWidth="1"/>
    <col min="17" max="17" width="8.77734375" style="50" customWidth="1"/>
    <col min="18" max="18" width="12.5546875" style="50" customWidth="1"/>
    <col min="19" max="19" width="10.5546875" style="50" customWidth="1"/>
    <col min="20" max="20" width="12.21875" style="50" customWidth="1"/>
    <col min="21" max="22" width="8.77734375" style="50" customWidth="1"/>
    <col min="23" max="23" width="7.44140625" style="50" bestFit="1" customWidth="1"/>
    <col min="24" max="25" width="6.5546875" style="50" customWidth="1"/>
    <col min="26" max="16384" width="10.5546875" style="50"/>
  </cols>
  <sheetData>
    <row r="1" spans="1:25" s="51" customFormat="1" ht="27.6">
      <c r="A1" s="101">
        <v>43503</v>
      </c>
      <c r="B1" s="19" t="s">
        <v>25</v>
      </c>
      <c r="C1" s="19"/>
      <c r="D1" s="33" t="str">
        <f>company</f>
        <v>ICA GRUPPEN AB (publ)</v>
      </c>
      <c r="E1" s="33" t="str">
        <f>company</f>
        <v>ICA GRUPPEN AB (publ)</v>
      </c>
    </row>
    <row r="2" spans="1:25" s="51" customFormat="1">
      <c r="A2" s="52"/>
      <c r="B2" s="19" t="s">
        <v>26</v>
      </c>
      <c r="C2" s="19"/>
      <c r="D2" s="53">
        <f>A1</f>
        <v>43503</v>
      </c>
      <c r="E2" s="53">
        <f>A1</f>
        <v>43503</v>
      </c>
    </row>
    <row r="3" spans="1:25" s="51" customFormat="1" ht="27.6">
      <c r="A3" s="52"/>
      <c r="B3" s="19" t="s">
        <v>27</v>
      </c>
      <c r="C3" s="19" t="s">
        <v>28</v>
      </c>
      <c r="D3" s="54" t="s">
        <v>35</v>
      </c>
      <c r="E3" s="54" t="s">
        <v>36</v>
      </c>
    </row>
    <row r="4" spans="1:25" ht="41.4">
      <c r="A4" s="19" t="s">
        <v>17</v>
      </c>
      <c r="B4" s="68" t="s">
        <v>29</v>
      </c>
      <c r="D4" s="33" t="s">
        <v>135</v>
      </c>
      <c r="E4" s="33" t="s">
        <v>146</v>
      </c>
    </row>
    <row r="5" spans="1:25" ht="27.6">
      <c r="A5" s="19"/>
      <c r="B5" s="68" t="s">
        <v>30</v>
      </c>
      <c r="C5" s="19" t="s">
        <v>153</v>
      </c>
      <c r="D5" s="33"/>
      <c r="E5" s="33"/>
    </row>
    <row r="6" spans="1:25" ht="14.4">
      <c r="A6" s="19" t="s">
        <v>458</v>
      </c>
      <c r="B6" s="68" t="s">
        <v>31</v>
      </c>
      <c r="C6" s="19"/>
      <c r="D6" s="33"/>
      <c r="E6" s="33"/>
      <c r="F6" s="212" t="s">
        <v>437</v>
      </c>
      <c r="G6" s="213"/>
      <c r="H6" s="214"/>
      <c r="J6" s="212" t="s">
        <v>438</v>
      </c>
      <c r="K6" s="213"/>
      <c r="L6" s="214"/>
      <c r="N6" s="212" t="s">
        <v>440</v>
      </c>
      <c r="O6" s="213"/>
      <c r="P6" s="214"/>
      <c r="Q6"/>
      <c r="R6" s="212" t="s">
        <v>441</v>
      </c>
      <c r="S6" s="213"/>
      <c r="T6" s="214"/>
    </row>
    <row r="7" spans="1:25" s="81" customFormat="1" ht="42.6" customHeight="1">
      <c r="A7" s="57" t="s">
        <v>9</v>
      </c>
      <c r="B7" s="80" t="s">
        <v>31</v>
      </c>
      <c r="C7" s="57"/>
      <c r="E7" s="79"/>
      <c r="F7" s="205" t="s">
        <v>464</v>
      </c>
      <c r="G7" s="74" t="s">
        <v>466</v>
      </c>
      <c r="H7" s="74" t="s">
        <v>465</v>
      </c>
      <c r="I7" s="206"/>
      <c r="J7" s="205" t="s">
        <v>464</v>
      </c>
      <c r="K7" s="74" t="s">
        <v>466</v>
      </c>
      <c r="L7" s="74" t="s">
        <v>465</v>
      </c>
      <c r="M7" s="206"/>
      <c r="N7" s="205" t="s">
        <v>464</v>
      </c>
      <c r="O7" s="74" t="s">
        <v>466</v>
      </c>
      <c r="P7" s="74" t="s">
        <v>465</v>
      </c>
      <c r="Q7" s="206"/>
      <c r="R7" s="205" t="s">
        <v>464</v>
      </c>
      <c r="S7" s="74" t="s">
        <v>466</v>
      </c>
      <c r="T7" s="74" t="s">
        <v>465</v>
      </c>
      <c r="U7" s="209"/>
      <c r="V7"/>
      <c r="W7" s="82"/>
      <c r="X7" s="82"/>
      <c r="Y7" s="82"/>
    </row>
    <row r="8" spans="1:25">
      <c r="A8" s="19" t="s">
        <v>10</v>
      </c>
      <c r="B8" s="87" t="s">
        <v>33</v>
      </c>
      <c r="D8" s="51" t="s">
        <v>184</v>
      </c>
      <c r="E8" s="11" t="s">
        <v>204</v>
      </c>
      <c r="F8" s="140">
        <v>27181</v>
      </c>
      <c r="G8" s="131"/>
      <c r="H8" s="141">
        <v>27181</v>
      </c>
      <c r="I8"/>
      <c r="J8" s="140">
        <v>29258</v>
      </c>
      <c r="K8" s="131"/>
      <c r="L8" s="141">
        <v>29258</v>
      </c>
      <c r="M8" s="131"/>
      <c r="N8" s="140">
        <v>28846</v>
      </c>
      <c r="O8" s="131"/>
      <c r="P8" s="141">
        <v>28846</v>
      </c>
      <c r="Q8" s="131"/>
      <c r="R8" s="140">
        <v>30069</v>
      </c>
      <c r="S8" s="142"/>
      <c r="T8" s="141">
        <v>30069</v>
      </c>
      <c r="U8" s="12"/>
      <c r="V8" s="12"/>
      <c r="W8" s="12"/>
      <c r="X8" s="12"/>
      <c r="Y8" s="12"/>
    </row>
    <row r="9" spans="1:25" ht="27.6">
      <c r="A9" s="19" t="s">
        <v>10</v>
      </c>
      <c r="B9" s="68" t="s">
        <v>34</v>
      </c>
      <c r="D9" s="51" t="s">
        <v>212</v>
      </c>
      <c r="E9" s="11" t="s">
        <v>213</v>
      </c>
      <c r="F9" s="140">
        <v>-22758</v>
      </c>
      <c r="G9" s="131">
        <v>325</v>
      </c>
      <c r="H9" s="141">
        <v>-22433</v>
      </c>
      <c r="I9"/>
      <c r="J9" s="140">
        <v>-24511</v>
      </c>
      <c r="K9" s="131">
        <v>331</v>
      </c>
      <c r="L9" s="141">
        <v>-24180</v>
      </c>
      <c r="M9" s="131"/>
      <c r="N9" s="140">
        <v>-24099</v>
      </c>
      <c r="O9" s="131">
        <v>337</v>
      </c>
      <c r="P9" s="141">
        <v>-23762</v>
      </c>
      <c r="Q9" s="131"/>
      <c r="R9" s="140">
        <v>-25091</v>
      </c>
      <c r="S9" s="131">
        <v>332</v>
      </c>
      <c r="T9" s="141">
        <v>-24759</v>
      </c>
      <c r="U9" s="12"/>
      <c r="V9" s="12"/>
      <c r="W9" s="12"/>
      <c r="X9" s="12"/>
      <c r="Y9" s="12"/>
    </row>
    <row r="10" spans="1:25" s="47" customFormat="1">
      <c r="A10" s="19" t="s">
        <v>70</v>
      </c>
      <c r="B10" s="68" t="s">
        <v>34</v>
      </c>
      <c r="C10" s="68"/>
      <c r="D10" s="63" t="s">
        <v>63</v>
      </c>
      <c r="E10" s="15" t="s">
        <v>87</v>
      </c>
      <c r="F10" s="104">
        <v>4423</v>
      </c>
      <c r="G10" s="64">
        <v>325</v>
      </c>
      <c r="H10" s="143">
        <v>4748</v>
      </c>
      <c r="I10"/>
      <c r="J10" s="104">
        <v>4746</v>
      </c>
      <c r="K10" s="64">
        <v>331</v>
      </c>
      <c r="L10" s="143">
        <v>5077</v>
      </c>
      <c r="M10" s="64"/>
      <c r="N10" s="104">
        <v>4748</v>
      </c>
      <c r="O10" s="64">
        <v>337</v>
      </c>
      <c r="P10" s="143">
        <v>5085</v>
      </c>
      <c r="Q10" s="64"/>
      <c r="R10" s="104">
        <v>4977</v>
      </c>
      <c r="S10" s="132">
        <v>332</v>
      </c>
      <c r="T10" s="143">
        <v>5310</v>
      </c>
      <c r="U10" s="64"/>
      <c r="V10" s="12"/>
      <c r="W10" s="12"/>
      <c r="X10" s="64"/>
      <c r="Y10" s="64"/>
    </row>
    <row r="11" spans="1:25">
      <c r="A11" s="19" t="s">
        <v>10</v>
      </c>
      <c r="B11" s="68" t="s">
        <v>34</v>
      </c>
      <c r="D11" s="51" t="s">
        <v>64</v>
      </c>
      <c r="E11" s="11" t="s">
        <v>89</v>
      </c>
      <c r="F11" s="140">
        <v>-2782</v>
      </c>
      <c r="G11" s="131">
        <v>-292</v>
      </c>
      <c r="H11" s="141">
        <v>-3074</v>
      </c>
      <c r="I11"/>
      <c r="J11" s="140">
        <v>-2996</v>
      </c>
      <c r="K11" s="131">
        <v>-295</v>
      </c>
      <c r="L11" s="141">
        <v>-3290</v>
      </c>
      <c r="M11" s="131"/>
      <c r="N11" s="140">
        <v>-2731</v>
      </c>
      <c r="O11" s="131">
        <v>-287</v>
      </c>
      <c r="P11" s="141">
        <v>-3019</v>
      </c>
      <c r="Q11" s="131"/>
      <c r="R11" s="140">
        <v>-3131</v>
      </c>
      <c r="S11" s="131">
        <v>-293</v>
      </c>
      <c r="T11" s="141">
        <v>-3424</v>
      </c>
      <c r="U11" s="12"/>
      <c r="V11" s="12"/>
      <c r="W11" s="12"/>
      <c r="X11" s="12"/>
      <c r="Y11" s="12"/>
    </row>
    <row r="12" spans="1:25">
      <c r="A12" s="19" t="s">
        <v>10</v>
      </c>
      <c r="B12" s="68" t="s">
        <v>34</v>
      </c>
      <c r="D12" s="51" t="s">
        <v>65</v>
      </c>
      <c r="E12" s="11" t="s">
        <v>90</v>
      </c>
      <c r="F12" s="144">
        <v>-762</v>
      </c>
      <c r="G12" s="145"/>
      <c r="H12" s="141">
        <v>-762</v>
      </c>
      <c r="I12"/>
      <c r="J12" s="144">
        <v>-793</v>
      </c>
      <c r="K12" s="145"/>
      <c r="L12" s="141">
        <v>-793</v>
      </c>
      <c r="M12" s="145"/>
      <c r="N12" s="144">
        <v>-640</v>
      </c>
      <c r="O12" s="145"/>
      <c r="P12" s="141">
        <v>-640</v>
      </c>
      <c r="Q12" s="145"/>
      <c r="R12" s="144">
        <v>-800</v>
      </c>
      <c r="S12" s="131">
        <v>2</v>
      </c>
      <c r="T12" s="141">
        <v>-798</v>
      </c>
      <c r="U12" s="60"/>
      <c r="V12" s="12"/>
      <c r="W12" s="12"/>
      <c r="X12" s="60"/>
      <c r="Y12" s="60"/>
    </row>
    <row r="13" spans="1:25" s="47" customFormat="1">
      <c r="A13" s="19" t="s">
        <v>10</v>
      </c>
      <c r="B13" s="68" t="s">
        <v>34</v>
      </c>
      <c r="C13" s="68"/>
      <c r="D13" s="51" t="s">
        <v>3</v>
      </c>
      <c r="E13" s="11" t="s">
        <v>88</v>
      </c>
      <c r="F13" s="140">
        <v>86</v>
      </c>
      <c r="G13" s="131"/>
      <c r="H13" s="141">
        <v>86</v>
      </c>
      <c r="I13"/>
      <c r="J13" s="140">
        <v>80</v>
      </c>
      <c r="K13" s="131"/>
      <c r="L13" s="141">
        <v>80</v>
      </c>
      <c r="M13" s="131"/>
      <c r="N13" s="140">
        <v>100</v>
      </c>
      <c r="O13" s="131"/>
      <c r="P13" s="141">
        <v>100</v>
      </c>
      <c r="Q13" s="131"/>
      <c r="R13" s="140">
        <v>80</v>
      </c>
      <c r="S13" s="132"/>
      <c r="T13" s="141">
        <v>80</v>
      </c>
      <c r="U13" s="12"/>
      <c r="V13" s="12"/>
      <c r="W13" s="12"/>
      <c r="X13" s="12"/>
      <c r="Y13" s="12"/>
    </row>
    <row r="14" spans="1:25" s="47" customFormat="1">
      <c r="A14" s="19" t="s">
        <v>10</v>
      </c>
      <c r="B14" s="68" t="s">
        <v>34</v>
      </c>
      <c r="C14" s="68"/>
      <c r="D14" s="51" t="s">
        <v>66</v>
      </c>
      <c r="E14" s="11" t="s">
        <v>386</v>
      </c>
      <c r="F14" s="144">
        <v>-9</v>
      </c>
      <c r="G14" s="145"/>
      <c r="H14" s="141">
        <v>-9</v>
      </c>
      <c r="I14"/>
      <c r="J14" s="144">
        <v>-17</v>
      </c>
      <c r="K14" s="145"/>
      <c r="L14" s="141">
        <v>-17</v>
      </c>
      <c r="M14" s="145"/>
      <c r="N14" s="144" t="s">
        <v>7</v>
      </c>
      <c r="O14" s="145"/>
      <c r="P14" s="146" t="s">
        <v>7</v>
      </c>
      <c r="Q14" s="145"/>
      <c r="R14" s="144" t="s">
        <v>7</v>
      </c>
      <c r="S14" s="132"/>
      <c r="T14" s="141" t="s">
        <v>7</v>
      </c>
      <c r="U14" s="60"/>
      <c r="V14" s="60"/>
      <c r="W14" s="60"/>
      <c r="X14" s="60"/>
      <c r="Y14" s="60"/>
    </row>
    <row r="15" spans="1:25" ht="27.6">
      <c r="A15" s="19" t="s">
        <v>10</v>
      </c>
      <c r="B15" s="68" t="s">
        <v>34</v>
      </c>
      <c r="D15" s="51" t="s">
        <v>215</v>
      </c>
      <c r="E15" s="11" t="s">
        <v>216</v>
      </c>
      <c r="F15" s="140">
        <v>15</v>
      </c>
      <c r="G15" s="131"/>
      <c r="H15" s="141">
        <v>15</v>
      </c>
      <c r="I15"/>
      <c r="J15" s="140">
        <v>21</v>
      </c>
      <c r="K15" s="131"/>
      <c r="L15" s="141">
        <v>21</v>
      </c>
      <c r="M15" s="131"/>
      <c r="N15" s="140">
        <v>23</v>
      </c>
      <c r="O15" s="131"/>
      <c r="P15" s="141">
        <v>23</v>
      </c>
      <c r="Q15" s="131"/>
      <c r="R15" s="140">
        <v>12</v>
      </c>
      <c r="S15" s="131"/>
      <c r="T15" s="141">
        <v>12</v>
      </c>
      <c r="U15" s="12"/>
      <c r="V15" s="12"/>
      <c r="W15" s="12"/>
      <c r="X15" s="12"/>
      <c r="Y15" s="12"/>
    </row>
    <row r="16" spans="1:25" s="47" customFormat="1" ht="27.6">
      <c r="A16" s="19" t="s">
        <v>70</v>
      </c>
      <c r="B16" s="68" t="s">
        <v>34</v>
      </c>
      <c r="C16" s="67"/>
      <c r="D16" s="66" t="s">
        <v>354</v>
      </c>
      <c r="E16" s="15" t="s">
        <v>355</v>
      </c>
      <c r="F16" s="147">
        <v>972</v>
      </c>
      <c r="G16" s="132">
        <v>33</v>
      </c>
      <c r="H16" s="143">
        <v>1005</v>
      </c>
      <c r="I16"/>
      <c r="J16" s="147">
        <v>1041</v>
      </c>
      <c r="K16" s="132">
        <v>36</v>
      </c>
      <c r="L16" s="143">
        <v>1077</v>
      </c>
      <c r="M16" s="132"/>
      <c r="N16" s="147">
        <v>1499</v>
      </c>
      <c r="O16" s="132">
        <v>50</v>
      </c>
      <c r="P16" s="143">
        <v>1549</v>
      </c>
      <c r="Q16" s="132"/>
      <c r="R16" s="147">
        <v>1139</v>
      </c>
      <c r="S16" s="132">
        <v>41</v>
      </c>
      <c r="T16" s="143">
        <v>1180</v>
      </c>
      <c r="U16" s="58"/>
      <c r="V16" s="12"/>
      <c r="W16" s="12"/>
      <c r="X16" s="58"/>
      <c r="Y16" s="58"/>
    </row>
    <row r="17" spans="1:25" ht="41.4">
      <c r="A17" s="19" t="s">
        <v>10</v>
      </c>
      <c r="B17" s="68" t="s">
        <v>34</v>
      </c>
      <c r="D17" s="51" t="s">
        <v>432</v>
      </c>
      <c r="E17" s="11" t="s">
        <v>435</v>
      </c>
      <c r="F17" s="140">
        <v>1</v>
      </c>
      <c r="G17" s="131"/>
      <c r="H17" s="141">
        <v>1</v>
      </c>
      <c r="I17"/>
      <c r="J17" s="140">
        <v>-8</v>
      </c>
      <c r="K17" s="131"/>
      <c r="L17" s="141">
        <v>-8</v>
      </c>
      <c r="M17" s="131"/>
      <c r="N17" s="140">
        <v>0</v>
      </c>
      <c r="O17" s="131"/>
      <c r="P17" s="141">
        <v>0</v>
      </c>
      <c r="Q17" s="131"/>
      <c r="R17" s="140">
        <v>56</v>
      </c>
      <c r="S17" s="131"/>
      <c r="T17" s="141">
        <v>56</v>
      </c>
      <c r="U17" s="12"/>
      <c r="V17" s="12"/>
      <c r="W17" s="12"/>
      <c r="X17" s="12"/>
      <c r="Y17" s="12"/>
    </row>
    <row r="18" spans="1:25">
      <c r="A18" s="19" t="s">
        <v>10</v>
      </c>
      <c r="B18" s="68" t="s">
        <v>34</v>
      </c>
      <c r="D18" s="51" t="s">
        <v>433</v>
      </c>
      <c r="E18" s="11" t="s">
        <v>436</v>
      </c>
      <c r="F18" s="140">
        <v>-1</v>
      </c>
      <c r="G18" s="131"/>
      <c r="H18" s="141">
        <v>-1</v>
      </c>
      <c r="I18"/>
      <c r="J18" s="140">
        <v>-82</v>
      </c>
      <c r="K18" s="131"/>
      <c r="L18" s="141">
        <v>-82</v>
      </c>
      <c r="M18" s="131"/>
      <c r="N18" s="140">
        <v>-96</v>
      </c>
      <c r="O18" s="131"/>
      <c r="P18" s="141">
        <v>-96</v>
      </c>
      <c r="Q18" s="131"/>
      <c r="R18" s="140">
        <v>-23</v>
      </c>
      <c r="S18" s="131"/>
      <c r="T18" s="141">
        <v>-23</v>
      </c>
      <c r="U18" s="12"/>
      <c r="V18" s="12"/>
      <c r="W18" s="12"/>
      <c r="X18" s="12"/>
      <c r="Y18" s="12"/>
    </row>
    <row r="19" spans="1:25">
      <c r="A19" s="19" t="s">
        <v>70</v>
      </c>
      <c r="B19" s="68" t="s">
        <v>34</v>
      </c>
      <c r="D19" s="63" t="s">
        <v>185</v>
      </c>
      <c r="E19" s="15" t="s">
        <v>434</v>
      </c>
      <c r="F19" s="104">
        <v>972</v>
      </c>
      <c r="G19" s="64">
        <v>33</v>
      </c>
      <c r="H19" s="143">
        <v>1005</v>
      </c>
      <c r="I19"/>
      <c r="J19" s="104">
        <v>951</v>
      </c>
      <c r="K19" s="64">
        <v>36</v>
      </c>
      <c r="L19" s="143">
        <v>988</v>
      </c>
      <c r="M19" s="64"/>
      <c r="N19" s="104">
        <v>1403</v>
      </c>
      <c r="O19" s="64">
        <v>50</v>
      </c>
      <c r="P19" s="143">
        <v>1453</v>
      </c>
      <c r="Q19" s="64"/>
      <c r="R19" s="104">
        <v>1172</v>
      </c>
      <c r="S19" s="132">
        <v>41</v>
      </c>
      <c r="T19" s="143">
        <v>1212</v>
      </c>
      <c r="U19" s="64"/>
      <c r="V19" s="12"/>
      <c r="W19" s="12"/>
      <c r="X19" s="64"/>
      <c r="Y19" s="64"/>
    </row>
    <row r="20" spans="1:25">
      <c r="A20" s="19" t="s">
        <v>10</v>
      </c>
      <c r="B20" s="68" t="s">
        <v>34</v>
      </c>
      <c r="D20" s="65" t="s">
        <v>67</v>
      </c>
      <c r="E20" s="65" t="s">
        <v>93</v>
      </c>
      <c r="F20" s="107">
        <v>2</v>
      </c>
      <c r="G20" s="100"/>
      <c r="H20" s="141">
        <v>2</v>
      </c>
      <c r="I20"/>
      <c r="J20" s="107">
        <v>3</v>
      </c>
      <c r="K20" s="100"/>
      <c r="L20" s="141">
        <v>3</v>
      </c>
      <c r="M20" s="100"/>
      <c r="N20" s="107">
        <v>2</v>
      </c>
      <c r="O20" s="100"/>
      <c r="P20" s="141">
        <v>2</v>
      </c>
      <c r="Q20" s="100"/>
      <c r="R20" s="107">
        <v>4</v>
      </c>
      <c r="S20" s="131"/>
      <c r="T20" s="141">
        <v>4</v>
      </c>
      <c r="U20" s="100"/>
      <c r="V20" s="100"/>
      <c r="W20" s="100"/>
      <c r="X20" s="100"/>
      <c r="Y20" s="100"/>
    </row>
    <row r="21" spans="1:25">
      <c r="A21" s="19" t="s">
        <v>10</v>
      </c>
      <c r="B21" s="68" t="s">
        <v>34</v>
      </c>
      <c r="D21" s="65" t="s">
        <v>68</v>
      </c>
      <c r="E21" s="65" t="s">
        <v>387</v>
      </c>
      <c r="F21" s="107">
        <v>-85</v>
      </c>
      <c r="G21" s="100">
        <v>-77</v>
      </c>
      <c r="H21" s="141">
        <v>-162</v>
      </c>
      <c r="I21"/>
      <c r="J21" s="107">
        <v>-86</v>
      </c>
      <c r="K21" s="100">
        <v>-83</v>
      </c>
      <c r="L21" s="141">
        <v>-169</v>
      </c>
      <c r="M21" s="100"/>
      <c r="N21" s="107">
        <v>-58</v>
      </c>
      <c r="O21" s="100">
        <v>-84</v>
      </c>
      <c r="P21" s="141">
        <v>-142</v>
      </c>
      <c r="Q21" s="100"/>
      <c r="R21" s="107">
        <v>-54</v>
      </c>
      <c r="S21" s="131">
        <v>-86</v>
      </c>
      <c r="T21" s="141">
        <v>-139</v>
      </c>
      <c r="U21" s="100"/>
      <c r="V21" s="12"/>
      <c r="W21" s="12"/>
      <c r="X21" s="100"/>
      <c r="Y21" s="100"/>
    </row>
    <row r="22" spans="1:25" s="47" customFormat="1">
      <c r="A22" s="19" t="s">
        <v>10</v>
      </c>
      <c r="B22" s="68" t="s">
        <v>34</v>
      </c>
      <c r="C22" s="68"/>
      <c r="D22" s="66" t="s">
        <v>69</v>
      </c>
      <c r="E22" s="33" t="s">
        <v>388</v>
      </c>
      <c r="F22" s="147">
        <v>-83</v>
      </c>
      <c r="G22" s="132">
        <v>-77</v>
      </c>
      <c r="H22" s="143">
        <v>-160</v>
      </c>
      <c r="I22"/>
      <c r="J22" s="147">
        <v>-83</v>
      </c>
      <c r="K22" s="132">
        <v>-83</v>
      </c>
      <c r="L22" s="143">
        <v>-166</v>
      </c>
      <c r="M22" s="131"/>
      <c r="N22" s="147">
        <v>-56</v>
      </c>
      <c r="O22" s="132">
        <v>-84</v>
      </c>
      <c r="P22" s="143">
        <v>-140</v>
      </c>
      <c r="Q22" s="131"/>
      <c r="R22" s="147">
        <v>-50</v>
      </c>
      <c r="S22" s="132">
        <v>-86</v>
      </c>
      <c r="T22" s="143">
        <v>-136</v>
      </c>
      <c r="U22" s="12"/>
      <c r="V22" s="12"/>
      <c r="W22" s="12"/>
      <c r="X22" s="12"/>
      <c r="Y22" s="12"/>
    </row>
    <row r="23" spans="1:25">
      <c r="A23" s="19" t="s">
        <v>70</v>
      </c>
      <c r="B23" s="68" t="s">
        <v>34</v>
      </c>
      <c r="D23" s="63" t="s">
        <v>19</v>
      </c>
      <c r="E23" s="15" t="s">
        <v>116</v>
      </c>
      <c r="F23" s="104">
        <v>888</v>
      </c>
      <c r="G23" s="64">
        <v>-44</v>
      </c>
      <c r="H23" s="143">
        <v>845</v>
      </c>
      <c r="I23"/>
      <c r="J23" s="104">
        <v>869</v>
      </c>
      <c r="K23" s="64">
        <v>-47</v>
      </c>
      <c r="L23" s="143">
        <v>821</v>
      </c>
      <c r="M23" s="64"/>
      <c r="N23" s="104">
        <v>1347</v>
      </c>
      <c r="O23" s="64">
        <v>-34</v>
      </c>
      <c r="P23" s="143">
        <v>1314</v>
      </c>
      <c r="Q23" s="64"/>
      <c r="R23" s="104">
        <v>1123</v>
      </c>
      <c r="S23" s="132">
        <v>-45</v>
      </c>
      <c r="T23" s="143">
        <v>1077</v>
      </c>
      <c r="U23" s="64"/>
      <c r="V23" s="12"/>
      <c r="W23" s="12"/>
      <c r="X23" s="64"/>
      <c r="Y23" s="64"/>
    </row>
    <row r="24" spans="1:25" ht="27.6">
      <c r="A24" s="19" t="s">
        <v>10</v>
      </c>
      <c r="B24" s="68" t="s">
        <v>34</v>
      </c>
      <c r="D24" s="11" t="s">
        <v>150</v>
      </c>
      <c r="E24" s="11" t="s">
        <v>151</v>
      </c>
      <c r="F24" s="110" t="s">
        <v>7</v>
      </c>
      <c r="G24" s="83"/>
      <c r="H24" s="149" t="s">
        <v>7</v>
      </c>
      <c r="I24" s="83"/>
      <c r="J24" s="110" t="s">
        <v>7</v>
      </c>
      <c r="K24" s="83"/>
      <c r="L24" s="149" t="s">
        <v>7</v>
      </c>
      <c r="M24" s="83"/>
      <c r="N24" s="110" t="s">
        <v>7</v>
      </c>
      <c r="O24" s="83"/>
      <c r="P24" s="149" t="s">
        <v>7</v>
      </c>
      <c r="Q24" s="83"/>
      <c r="R24" s="110" t="s">
        <v>7</v>
      </c>
      <c r="S24" s="83"/>
      <c r="T24" s="149" t="s">
        <v>7</v>
      </c>
      <c r="U24" s="84"/>
      <c r="V24" s="84"/>
      <c r="W24" s="84"/>
      <c r="X24" s="84"/>
      <c r="Y24" s="84"/>
    </row>
    <row r="25" spans="1:25">
      <c r="A25" s="19" t="s">
        <v>10</v>
      </c>
      <c r="B25" s="68" t="s">
        <v>34</v>
      </c>
      <c r="D25" s="51" t="s">
        <v>134</v>
      </c>
      <c r="E25" s="36" t="s">
        <v>145</v>
      </c>
      <c r="F25" s="140">
        <v>-188</v>
      </c>
      <c r="G25" s="131">
        <v>8</v>
      </c>
      <c r="H25" s="141">
        <v>-180</v>
      </c>
      <c r="I25"/>
      <c r="J25" s="140">
        <v>66</v>
      </c>
      <c r="K25" s="131">
        <v>9</v>
      </c>
      <c r="L25" s="141">
        <v>75</v>
      </c>
      <c r="M25" s="131"/>
      <c r="N25" s="140">
        <v>-265</v>
      </c>
      <c r="O25" s="131">
        <v>6</v>
      </c>
      <c r="P25" s="141">
        <v>-259</v>
      </c>
      <c r="Q25" s="131"/>
      <c r="R25" s="140">
        <v>-193</v>
      </c>
      <c r="S25" s="131">
        <v>8</v>
      </c>
      <c r="T25" s="141">
        <v>-185</v>
      </c>
      <c r="U25" s="12"/>
      <c r="V25" s="12"/>
      <c r="W25" s="12"/>
      <c r="X25" s="12"/>
      <c r="Y25" s="12"/>
    </row>
    <row r="26" spans="1:25" s="47" customFormat="1">
      <c r="A26" s="19" t="s">
        <v>70</v>
      </c>
      <c r="B26" s="68" t="s">
        <v>34</v>
      </c>
      <c r="C26" s="68"/>
      <c r="D26" s="63" t="s">
        <v>47</v>
      </c>
      <c r="E26" s="33" t="s">
        <v>217</v>
      </c>
      <c r="F26" s="104">
        <v>700</v>
      </c>
      <c r="G26" s="64">
        <v>-36</v>
      </c>
      <c r="H26" s="143">
        <v>665</v>
      </c>
      <c r="I26"/>
      <c r="J26" s="104">
        <v>935</v>
      </c>
      <c r="K26" s="64">
        <v>-38</v>
      </c>
      <c r="L26" s="143">
        <v>896</v>
      </c>
      <c r="M26" s="64"/>
      <c r="N26" s="104">
        <v>1082</v>
      </c>
      <c r="O26" s="64">
        <v>-28</v>
      </c>
      <c r="P26" s="143">
        <v>1055</v>
      </c>
      <c r="Q26" s="64"/>
      <c r="R26" s="104">
        <v>930</v>
      </c>
      <c r="S26" s="132">
        <v>-37</v>
      </c>
      <c r="T26" s="143">
        <v>892</v>
      </c>
      <c r="U26" s="64"/>
      <c r="V26" s="12"/>
      <c r="W26" s="12"/>
      <c r="X26" s="64"/>
      <c r="Y26" s="64"/>
    </row>
    <row r="27" spans="1:25">
      <c r="A27" s="19" t="s">
        <v>71</v>
      </c>
      <c r="D27" s="51"/>
      <c r="E27" s="15"/>
      <c r="F27" s="150"/>
      <c r="G27"/>
      <c r="H27" s="151"/>
      <c r="I27"/>
      <c r="J27" s="150"/>
      <c r="K27"/>
      <c r="L27" s="151"/>
      <c r="M27"/>
      <c r="N27" s="150"/>
      <c r="O27"/>
      <c r="P27" s="151"/>
      <c r="Q27"/>
      <c r="R27" s="150"/>
      <c r="S27"/>
      <c r="T27" s="151"/>
      <c r="U27" s="12"/>
      <c r="V27" s="12"/>
      <c r="W27" s="12"/>
      <c r="X27" s="12"/>
      <c r="Y27" s="12"/>
    </row>
    <row r="28" spans="1:25" s="47" customFormat="1" ht="55.2">
      <c r="A28" s="69" t="s">
        <v>37</v>
      </c>
      <c r="B28" s="67"/>
      <c r="C28" s="67"/>
      <c r="D28" s="66" t="s">
        <v>420</v>
      </c>
      <c r="E28" s="66" t="s">
        <v>245</v>
      </c>
      <c r="F28" s="108"/>
      <c r="G28" s="58"/>
      <c r="H28" s="127"/>
      <c r="I28" s="58"/>
      <c r="J28" s="150"/>
      <c r="K28"/>
      <c r="L28" s="151"/>
      <c r="M28"/>
      <c r="N28" s="150"/>
      <c r="O28"/>
      <c r="P28" s="151"/>
      <c r="Q28"/>
      <c r="R28" s="150"/>
      <c r="S28"/>
      <c r="T28" s="151"/>
      <c r="U28" s="58"/>
      <c r="V28" s="58"/>
      <c r="W28" s="58"/>
      <c r="X28" s="58"/>
      <c r="Y28" s="58"/>
    </row>
    <row r="29" spans="1:25" s="47" customFormat="1" ht="27.6">
      <c r="A29" s="19" t="s">
        <v>70</v>
      </c>
      <c r="B29" s="67" t="s">
        <v>34</v>
      </c>
      <c r="C29" s="67"/>
      <c r="D29" s="51" t="s">
        <v>421</v>
      </c>
      <c r="E29" s="51" t="s">
        <v>422</v>
      </c>
      <c r="F29" s="108">
        <v>0</v>
      </c>
      <c r="G29"/>
      <c r="H29" s="127">
        <v>0</v>
      </c>
      <c r="I29"/>
      <c r="J29" s="108">
        <v>-128</v>
      </c>
      <c r="K29"/>
      <c r="L29" s="127">
        <v>-128</v>
      </c>
      <c r="M29"/>
      <c r="N29" s="120" t="s">
        <v>7</v>
      </c>
      <c r="O29" s="200"/>
      <c r="P29" s="201" t="s">
        <v>7</v>
      </c>
      <c r="Q29"/>
      <c r="R29" s="108">
        <v>-108</v>
      </c>
      <c r="S29"/>
      <c r="T29" s="127">
        <v>-108</v>
      </c>
      <c r="U29" s="58"/>
      <c r="V29" s="58"/>
      <c r="W29" s="58"/>
      <c r="X29" s="58"/>
      <c r="Y29" s="58"/>
    </row>
    <row r="30" spans="1:25" s="47" customFormat="1">
      <c r="A30" s="19" t="s">
        <v>71</v>
      </c>
      <c r="B30" s="67"/>
      <c r="C30" s="67"/>
      <c r="D30" s="66"/>
      <c r="E30" s="66"/>
      <c r="F30" s="108"/>
      <c r="G30"/>
      <c r="H30" s="127"/>
      <c r="I30"/>
      <c r="J30" s="108"/>
      <c r="K30"/>
      <c r="L30" s="127"/>
      <c r="M30"/>
      <c r="N30" s="108"/>
      <c r="O30"/>
      <c r="P30" s="127"/>
      <c r="Q30"/>
      <c r="R30" s="108"/>
      <c r="S30"/>
      <c r="T30" s="127"/>
      <c r="U30" s="58"/>
      <c r="V30" s="58"/>
      <c r="W30" s="58"/>
      <c r="X30" s="58"/>
      <c r="Y30" s="58"/>
    </row>
    <row r="31" spans="1:25" s="47" customFormat="1" ht="55.2">
      <c r="A31" s="69" t="s">
        <v>37</v>
      </c>
      <c r="B31" s="67"/>
      <c r="C31" s="67"/>
      <c r="D31" s="66" t="s">
        <v>423</v>
      </c>
      <c r="E31" s="66" t="s">
        <v>430</v>
      </c>
      <c r="F31" s="108"/>
      <c r="G31"/>
      <c r="H31" s="127"/>
      <c r="I31"/>
      <c r="J31" s="108"/>
      <c r="K31"/>
      <c r="L31" s="127"/>
      <c r="M31"/>
      <c r="N31" s="108"/>
      <c r="O31"/>
      <c r="P31" s="127"/>
      <c r="Q31"/>
      <c r="R31" s="108"/>
      <c r="S31"/>
      <c r="T31" s="127"/>
      <c r="U31" s="58"/>
      <c r="V31" s="58"/>
      <c r="W31" s="58"/>
      <c r="X31" s="58"/>
      <c r="Y31" s="58"/>
    </row>
    <row r="32" spans="1:25" ht="27.6">
      <c r="A32" s="19" t="s">
        <v>10</v>
      </c>
      <c r="B32" s="68" t="s">
        <v>34</v>
      </c>
      <c r="D32" s="51" t="s">
        <v>424</v>
      </c>
      <c r="E32" s="11" t="s">
        <v>218</v>
      </c>
      <c r="F32" s="109">
        <v>137</v>
      </c>
      <c r="G32"/>
      <c r="H32" s="152">
        <v>137</v>
      </c>
      <c r="I32"/>
      <c r="J32" s="109">
        <v>35</v>
      </c>
      <c r="K32"/>
      <c r="L32" s="152">
        <v>35</v>
      </c>
      <c r="M32"/>
      <c r="N32" s="109">
        <v>-38</v>
      </c>
      <c r="O32"/>
      <c r="P32" s="152">
        <v>-38</v>
      </c>
      <c r="Q32"/>
      <c r="R32" s="109">
        <v>-4</v>
      </c>
      <c r="S32"/>
      <c r="T32" s="152">
        <v>-4</v>
      </c>
      <c r="U32" s="86"/>
      <c r="V32" s="86"/>
      <c r="W32" s="86"/>
      <c r="X32" s="86"/>
      <c r="Y32" s="86"/>
    </row>
    <row r="33" spans="1:25" ht="27.6">
      <c r="A33" s="19" t="s">
        <v>10</v>
      </c>
      <c r="B33" s="68" t="s">
        <v>34</v>
      </c>
      <c r="D33" s="51" t="s">
        <v>425</v>
      </c>
      <c r="E33" s="11" t="s">
        <v>250</v>
      </c>
      <c r="F33" s="109">
        <v>65</v>
      </c>
      <c r="G33"/>
      <c r="H33" s="152">
        <v>65</v>
      </c>
      <c r="I33"/>
      <c r="J33" s="109">
        <v>54</v>
      </c>
      <c r="K33"/>
      <c r="L33" s="152">
        <v>54</v>
      </c>
      <c r="M33"/>
      <c r="N33" s="109">
        <v>-25</v>
      </c>
      <c r="O33"/>
      <c r="P33" s="152">
        <v>-25</v>
      </c>
      <c r="Q33"/>
      <c r="R33" s="109">
        <v>-19</v>
      </c>
      <c r="S33"/>
      <c r="T33" s="152">
        <v>-19</v>
      </c>
      <c r="U33" s="86"/>
      <c r="V33" s="86"/>
      <c r="W33" s="86"/>
      <c r="X33" s="86"/>
      <c r="Y33" s="86"/>
    </row>
    <row r="34" spans="1:25" ht="27.6">
      <c r="A34" s="19" t="s">
        <v>10</v>
      </c>
      <c r="B34" s="68" t="s">
        <v>34</v>
      </c>
      <c r="D34" s="51" t="s">
        <v>183</v>
      </c>
      <c r="E34" s="11" t="s">
        <v>219</v>
      </c>
      <c r="F34" s="106">
        <v>3</v>
      </c>
      <c r="G34"/>
      <c r="H34" s="153">
        <v>3</v>
      </c>
      <c r="I34"/>
      <c r="J34" s="106">
        <v>4</v>
      </c>
      <c r="K34"/>
      <c r="L34" s="153">
        <v>4</v>
      </c>
      <c r="M34"/>
      <c r="N34" s="106">
        <v>5</v>
      </c>
      <c r="O34"/>
      <c r="P34" s="153">
        <v>5</v>
      </c>
      <c r="Q34"/>
      <c r="R34" s="106">
        <v>4</v>
      </c>
      <c r="S34"/>
      <c r="T34" s="153">
        <v>4</v>
      </c>
      <c r="U34" s="60"/>
      <c r="V34" s="60"/>
      <c r="W34" s="60"/>
      <c r="X34" s="60"/>
      <c r="Y34" s="60"/>
    </row>
    <row r="35" spans="1:25" s="47" customFormat="1" ht="27.6">
      <c r="A35" s="19" t="s">
        <v>70</v>
      </c>
      <c r="B35" s="67" t="s">
        <v>34</v>
      </c>
      <c r="C35" s="67"/>
      <c r="D35" s="66" t="s">
        <v>426</v>
      </c>
      <c r="E35" s="15" t="s">
        <v>431</v>
      </c>
      <c r="F35" s="108">
        <v>205</v>
      </c>
      <c r="G35"/>
      <c r="H35" s="127">
        <v>205</v>
      </c>
      <c r="I35"/>
      <c r="J35" s="108">
        <v>93</v>
      </c>
      <c r="K35"/>
      <c r="L35" s="127">
        <v>93</v>
      </c>
      <c r="M35"/>
      <c r="N35" s="108">
        <v>-58</v>
      </c>
      <c r="O35"/>
      <c r="P35" s="127">
        <v>-58</v>
      </c>
      <c r="Q35"/>
      <c r="R35" s="108">
        <v>-19</v>
      </c>
      <c r="S35"/>
      <c r="T35" s="127">
        <v>-19</v>
      </c>
      <c r="U35" s="58"/>
      <c r="V35" s="58"/>
      <c r="W35" s="58"/>
      <c r="X35" s="58"/>
      <c r="Y35" s="58"/>
    </row>
    <row r="36" spans="1:25" s="47" customFormat="1">
      <c r="A36" s="19" t="s">
        <v>71</v>
      </c>
      <c r="B36" s="67"/>
      <c r="C36" s="67"/>
      <c r="D36" s="66"/>
      <c r="E36" s="15"/>
      <c r="F36" s="108"/>
      <c r="G36"/>
      <c r="H36" s="127"/>
      <c r="I36"/>
      <c r="J36" s="108"/>
      <c r="K36"/>
      <c r="L36" s="127"/>
      <c r="M36"/>
      <c r="N36" s="108"/>
      <c r="O36"/>
      <c r="P36" s="127"/>
      <c r="Q36"/>
      <c r="R36" s="108"/>
      <c r="S36"/>
      <c r="T36" s="127"/>
      <c r="U36" s="58"/>
      <c r="V36" s="58"/>
      <c r="W36" s="58"/>
      <c r="X36" s="58"/>
      <c r="Y36" s="58"/>
    </row>
    <row r="37" spans="1:25" s="47" customFormat="1" ht="27.6">
      <c r="A37" s="19" t="s">
        <v>70</v>
      </c>
      <c r="B37" s="67" t="s">
        <v>34</v>
      </c>
      <c r="C37" s="67"/>
      <c r="D37" s="66" t="s">
        <v>214</v>
      </c>
      <c r="E37" s="15" t="s">
        <v>220</v>
      </c>
      <c r="F37" s="108">
        <v>905</v>
      </c>
      <c r="G37" s="58">
        <v>-36</v>
      </c>
      <c r="H37" s="127">
        <v>870</v>
      </c>
      <c r="I37"/>
      <c r="J37" s="108">
        <v>899</v>
      </c>
      <c r="K37" s="58">
        <v>-38</v>
      </c>
      <c r="L37" s="127">
        <v>861</v>
      </c>
      <c r="M37"/>
      <c r="N37" s="108">
        <v>1026</v>
      </c>
      <c r="O37" s="58">
        <v>-28</v>
      </c>
      <c r="P37" s="127">
        <v>997</v>
      </c>
      <c r="Q37"/>
      <c r="R37" s="108">
        <v>802</v>
      </c>
      <c r="S37" s="58">
        <v>-37</v>
      </c>
      <c r="T37" s="127">
        <v>765</v>
      </c>
      <c r="U37" s="58"/>
      <c r="V37" s="12"/>
      <c r="W37" s="12"/>
      <c r="X37" s="58"/>
      <c r="Y37" s="58"/>
    </row>
    <row r="38" spans="1:25">
      <c r="A38" s="19" t="s">
        <v>71</v>
      </c>
      <c r="D38" s="51"/>
      <c r="E38" s="15"/>
      <c r="F38" s="105"/>
      <c r="G38"/>
      <c r="H38" s="130"/>
      <c r="I38"/>
      <c r="J38" s="105"/>
      <c r="K38"/>
      <c r="L38" s="130"/>
      <c r="M38"/>
      <c r="N38" s="105"/>
      <c r="O38"/>
      <c r="P38" s="130"/>
      <c r="Q38"/>
      <c r="R38" s="105"/>
      <c r="S38"/>
      <c r="T38" s="130"/>
      <c r="U38" s="12"/>
      <c r="V38" s="12"/>
      <c r="W38" s="12"/>
      <c r="X38" s="12"/>
      <c r="Y38" s="12"/>
    </row>
    <row r="39" spans="1:25" s="47" customFormat="1">
      <c r="A39" s="69" t="s">
        <v>37</v>
      </c>
      <c r="B39" s="67"/>
      <c r="C39" s="67"/>
      <c r="D39" s="66" t="s">
        <v>139</v>
      </c>
      <c r="E39" s="15" t="s">
        <v>142</v>
      </c>
      <c r="F39" s="108"/>
      <c r="G39"/>
      <c r="H39" s="127"/>
      <c r="I39"/>
      <c r="J39" s="108"/>
      <c r="K39"/>
      <c r="L39" s="127"/>
      <c r="M39"/>
      <c r="N39" s="108"/>
      <c r="O39"/>
      <c r="P39" s="127"/>
      <c r="Q39"/>
      <c r="R39" s="108"/>
      <c r="S39"/>
      <c r="T39" s="127"/>
      <c r="U39" s="58"/>
      <c r="V39" s="58"/>
      <c r="W39" s="58"/>
      <c r="X39" s="58"/>
      <c r="Y39" s="58"/>
    </row>
    <row r="40" spans="1:25">
      <c r="A40" s="19" t="s">
        <v>10</v>
      </c>
      <c r="B40" s="68" t="s">
        <v>34</v>
      </c>
      <c r="D40" s="65" t="s">
        <v>385</v>
      </c>
      <c r="E40" s="36" t="s">
        <v>390</v>
      </c>
      <c r="F40" s="105">
        <v>696</v>
      </c>
      <c r="G40" s="12">
        <v>-36</v>
      </c>
      <c r="H40" s="130">
        <v>661</v>
      </c>
      <c r="I40"/>
      <c r="J40" s="105">
        <v>929</v>
      </c>
      <c r="K40" s="12">
        <v>-38</v>
      </c>
      <c r="L40" s="130">
        <v>891</v>
      </c>
      <c r="M40"/>
      <c r="N40" s="105">
        <v>1078</v>
      </c>
      <c r="O40" s="12">
        <v>-28</v>
      </c>
      <c r="P40" s="130">
        <v>1051</v>
      </c>
      <c r="Q40"/>
      <c r="R40" s="105">
        <v>926</v>
      </c>
      <c r="S40" s="12">
        <v>-37</v>
      </c>
      <c r="T40" s="130">
        <v>888</v>
      </c>
      <c r="U40" s="12"/>
      <c r="V40" s="12"/>
      <c r="W40" s="12"/>
      <c r="X40" s="12"/>
      <c r="Y40" s="12"/>
    </row>
    <row r="41" spans="1:25" ht="27.6">
      <c r="A41" s="19" t="s">
        <v>10</v>
      </c>
      <c r="B41" s="68" t="s">
        <v>34</v>
      </c>
      <c r="D41" s="65" t="s">
        <v>149</v>
      </c>
      <c r="E41" s="36" t="s">
        <v>221</v>
      </c>
      <c r="F41" s="110">
        <v>4</v>
      </c>
      <c r="G41"/>
      <c r="H41" s="149">
        <v>4</v>
      </c>
      <c r="I41"/>
      <c r="J41" s="110">
        <v>5</v>
      </c>
      <c r="K41"/>
      <c r="L41" s="149">
        <v>5</v>
      </c>
      <c r="M41"/>
      <c r="N41" s="110">
        <v>4</v>
      </c>
      <c r="O41"/>
      <c r="P41" s="149">
        <v>4</v>
      </c>
      <c r="Q41"/>
      <c r="R41" s="110">
        <v>4</v>
      </c>
      <c r="S41"/>
      <c r="T41" s="149">
        <v>4</v>
      </c>
      <c r="U41" s="83"/>
      <c r="V41" s="83"/>
      <c r="W41" s="83"/>
      <c r="X41" s="83"/>
      <c r="Y41" s="83"/>
    </row>
    <row r="42" spans="1:25">
      <c r="A42" s="19" t="s">
        <v>71</v>
      </c>
      <c r="F42" s="103"/>
      <c r="G42"/>
      <c r="H42" s="125"/>
      <c r="I42"/>
      <c r="J42" s="103"/>
      <c r="K42"/>
      <c r="L42" s="125"/>
      <c r="M42"/>
      <c r="N42" s="103"/>
      <c r="O42"/>
      <c r="P42" s="125"/>
      <c r="Q42"/>
      <c r="R42" s="103"/>
      <c r="S42"/>
      <c r="T42" s="125"/>
    </row>
    <row r="43" spans="1:25" s="47" customFormat="1" ht="27.6">
      <c r="A43" s="69" t="s">
        <v>37</v>
      </c>
      <c r="B43" s="67"/>
      <c r="C43" s="67"/>
      <c r="D43" s="66" t="s">
        <v>140</v>
      </c>
      <c r="E43" s="15" t="s">
        <v>222</v>
      </c>
      <c r="F43" s="111"/>
      <c r="G43"/>
      <c r="H43" s="126"/>
      <c r="I43"/>
      <c r="J43" s="111"/>
      <c r="K43"/>
      <c r="L43" s="126"/>
      <c r="M43"/>
      <c r="N43" s="111"/>
      <c r="O43"/>
      <c r="P43" s="126"/>
      <c r="Q43"/>
      <c r="R43" s="111"/>
      <c r="S43"/>
      <c r="T43" s="126"/>
    </row>
    <row r="44" spans="1:25">
      <c r="A44" s="19" t="s">
        <v>10</v>
      </c>
      <c r="B44" s="68" t="s">
        <v>34</v>
      </c>
      <c r="D44" s="65" t="s">
        <v>385</v>
      </c>
      <c r="E44" s="36" t="s">
        <v>390</v>
      </c>
      <c r="F44" s="110">
        <v>900</v>
      </c>
      <c r="G44" s="12">
        <v>-36</v>
      </c>
      <c r="H44" s="149">
        <v>865</v>
      </c>
      <c r="I44"/>
      <c r="J44" s="110">
        <v>893</v>
      </c>
      <c r="K44" s="83">
        <v>-38</v>
      </c>
      <c r="L44" s="149">
        <v>855</v>
      </c>
      <c r="M44"/>
      <c r="N44" s="110">
        <v>1019</v>
      </c>
      <c r="O44" s="83">
        <v>-28</v>
      </c>
      <c r="P44" s="149">
        <v>990</v>
      </c>
      <c r="Q44"/>
      <c r="R44" s="110">
        <v>797</v>
      </c>
      <c r="S44" s="83">
        <v>-37</v>
      </c>
      <c r="T44" s="149">
        <v>760</v>
      </c>
      <c r="U44" s="83"/>
      <c r="V44" s="12"/>
      <c r="W44" s="12"/>
      <c r="X44" s="83"/>
      <c r="Y44" s="83"/>
    </row>
    <row r="45" spans="1:25" ht="27.6">
      <c r="A45" s="19" t="s">
        <v>10</v>
      </c>
      <c r="B45" s="68" t="s">
        <v>34</v>
      </c>
      <c r="D45" s="65" t="s">
        <v>149</v>
      </c>
      <c r="E45" s="36" t="s">
        <v>221</v>
      </c>
      <c r="F45" s="154">
        <v>5</v>
      </c>
      <c r="G45" s="155"/>
      <c r="H45" s="156">
        <v>5</v>
      </c>
      <c r="I45"/>
      <c r="J45" s="154">
        <v>6</v>
      </c>
      <c r="K45" s="155"/>
      <c r="L45" s="156">
        <v>6</v>
      </c>
      <c r="M45"/>
      <c r="N45" s="154">
        <v>7</v>
      </c>
      <c r="O45" s="155"/>
      <c r="P45" s="156">
        <v>7</v>
      </c>
      <c r="Q45"/>
      <c r="R45" s="154">
        <v>5</v>
      </c>
      <c r="S45" s="155"/>
      <c r="T45" s="156">
        <v>5</v>
      </c>
      <c r="U45" s="83"/>
      <c r="V45" s="12"/>
      <c r="W45" s="12"/>
      <c r="X45" s="83"/>
      <c r="Y45" s="83"/>
    </row>
  </sheetData>
  <mergeCells count="4">
    <mergeCell ref="F6:H6"/>
    <mergeCell ref="J6:L6"/>
    <mergeCell ref="N6:P6"/>
    <mergeCell ref="R6:T6"/>
  </mergeCells>
  <pageMargins left="0.78740157480314965" right="0.78740157480314965" top="0.19685039370078741" bottom="0.19685039370078741" header="0.51181102362204722" footer="0.51181102362204722"/>
  <pageSetup paperSize="8" scale="93" orientation="landscape" r:id="rId1"/>
  <headerFooter alignWithMargins="0">
    <oddFooter>&amp;L&amp;D; &amp;T&amp;R&amp;F;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1"/>
  <sheetViews>
    <sheetView zoomScale="80" zoomScaleNormal="80" workbookViewId="0">
      <selection activeCell="E4" sqref="E4"/>
    </sheetView>
  </sheetViews>
  <sheetFormatPr defaultColWidth="10.5546875" defaultRowHeight="13.8"/>
  <cols>
    <col min="1" max="1" width="10.44140625" style="13" bestFit="1" customWidth="1"/>
    <col min="2" max="3" width="9.5546875" style="13" bestFit="1" customWidth="1"/>
    <col min="4" max="4" width="31.44140625" style="25" customWidth="1"/>
    <col min="5" max="5" width="25.44140625" style="25" customWidth="1"/>
    <col min="6" max="6" width="12.77734375" style="14" customWidth="1"/>
    <col min="7" max="7" width="10.5546875" style="14"/>
    <col min="8" max="8" width="11.77734375" style="14" customWidth="1"/>
    <col min="9" max="9" width="7.21875" style="14" customWidth="1"/>
    <col min="10" max="10" width="12.77734375" style="14" customWidth="1"/>
    <col min="11" max="11" width="10.5546875" style="14"/>
    <col min="12" max="12" width="12.5546875" style="14" customWidth="1"/>
    <col min="13" max="13" width="6.77734375" style="14" customWidth="1"/>
    <col min="14" max="14" width="11.5546875" style="14" customWidth="1"/>
    <col min="15" max="15" width="10.5546875" style="14"/>
    <col min="16" max="16" width="12.77734375" style="14" customWidth="1"/>
    <col min="17" max="17" width="7" style="14" customWidth="1"/>
    <col min="18" max="18" width="12.21875" style="14" customWidth="1"/>
    <col min="19" max="19" width="10.5546875" style="14"/>
    <col min="20" max="20" width="12.77734375" style="14" customWidth="1"/>
    <col min="21" max="16384" width="10.5546875" style="14"/>
  </cols>
  <sheetData>
    <row r="1" spans="1:21" ht="27.6">
      <c r="A1" s="101">
        <v>43503</v>
      </c>
      <c r="B1" s="19" t="s">
        <v>25</v>
      </c>
      <c r="C1" s="20"/>
      <c r="D1" s="33" t="str">
        <f>company</f>
        <v>ICA GRUPPEN AB (publ)</v>
      </c>
      <c r="E1" s="33" t="str">
        <f>company</f>
        <v>ICA GRUPPEN AB (publ)</v>
      </c>
    </row>
    <row r="2" spans="1:21">
      <c r="A2" s="22"/>
      <c r="B2" s="19" t="s">
        <v>26</v>
      </c>
      <c r="C2" s="20"/>
      <c r="D2" s="23">
        <f>A1</f>
        <v>43503</v>
      </c>
      <c r="E2" s="23">
        <f>A1</f>
        <v>43503</v>
      </c>
    </row>
    <row r="3" spans="1:21">
      <c r="A3" s="22"/>
      <c r="B3" s="19" t="s">
        <v>27</v>
      </c>
      <c r="C3" s="20" t="s">
        <v>28</v>
      </c>
      <c r="D3" s="24" t="s">
        <v>35</v>
      </c>
      <c r="E3" s="24" t="s">
        <v>36</v>
      </c>
    </row>
    <row r="4" spans="1:21" ht="26.25" customHeight="1">
      <c r="A4" s="88" t="s">
        <v>17</v>
      </c>
      <c r="B4" s="13" t="s">
        <v>29</v>
      </c>
      <c r="D4" s="15" t="s">
        <v>143</v>
      </c>
      <c r="E4" s="15" t="s">
        <v>147</v>
      </c>
    </row>
    <row r="5" spans="1:21" s="91" customFormat="1" ht="15.75" customHeight="1">
      <c r="A5" s="89"/>
      <c r="B5" s="37" t="s">
        <v>30</v>
      </c>
      <c r="C5" s="37" t="s">
        <v>153</v>
      </c>
      <c r="D5" s="90"/>
      <c r="E5" s="90"/>
    </row>
    <row r="6" spans="1:21" s="91" customFormat="1" ht="15.75" customHeight="1">
      <c r="A6" s="88" t="s">
        <v>458</v>
      </c>
      <c r="B6" s="13" t="s">
        <v>31</v>
      </c>
      <c r="C6" s="37"/>
      <c r="D6" s="90"/>
      <c r="E6" s="90"/>
      <c r="F6" s="215" t="s">
        <v>437</v>
      </c>
      <c r="G6" s="216"/>
      <c r="H6" s="217"/>
      <c r="I6" s="157"/>
      <c r="J6" s="215" t="s">
        <v>438</v>
      </c>
      <c r="K6" s="216"/>
      <c r="L6" s="217"/>
      <c r="M6" s="157"/>
      <c r="N6" s="215" t="s">
        <v>440</v>
      </c>
      <c r="O6" s="216"/>
      <c r="P6" s="217"/>
      <c r="Q6" s="157"/>
      <c r="R6" s="215" t="s">
        <v>441</v>
      </c>
      <c r="S6" s="216"/>
      <c r="T6" s="217"/>
    </row>
    <row r="7" spans="1:21" s="93" customFormat="1" ht="29.55" customHeight="1">
      <c r="A7" s="92" t="s">
        <v>9</v>
      </c>
      <c r="B7" s="27" t="s">
        <v>31</v>
      </c>
      <c r="C7" s="27"/>
      <c r="F7" s="205" t="s">
        <v>464</v>
      </c>
      <c r="G7" s="74" t="s">
        <v>466</v>
      </c>
      <c r="H7" s="74" t="s">
        <v>465</v>
      </c>
      <c r="I7" s="206"/>
      <c r="J7" s="205" t="s">
        <v>464</v>
      </c>
      <c r="K7" s="74" t="s">
        <v>466</v>
      </c>
      <c r="L7" s="74" t="s">
        <v>465</v>
      </c>
      <c r="M7" s="206"/>
      <c r="N7" s="205" t="s">
        <v>464</v>
      </c>
      <c r="O7" s="74" t="s">
        <v>466</v>
      </c>
      <c r="P7" s="74" t="s">
        <v>465</v>
      </c>
      <c r="Q7" s="206"/>
      <c r="R7" s="205" t="s">
        <v>464</v>
      </c>
      <c r="S7" s="74" t="s">
        <v>466</v>
      </c>
      <c r="T7" s="74" t="s">
        <v>465</v>
      </c>
      <c r="U7" s="207"/>
    </row>
    <row r="8" spans="1:21">
      <c r="A8" s="88" t="s">
        <v>9</v>
      </c>
      <c r="D8" s="38" t="s">
        <v>38</v>
      </c>
      <c r="E8" s="15" t="s">
        <v>96</v>
      </c>
      <c r="F8" s="158"/>
      <c r="G8" s="159"/>
      <c r="H8" s="160"/>
      <c r="I8" s="159"/>
      <c r="J8" s="158"/>
      <c r="K8" s="159"/>
      <c r="L8" s="160"/>
      <c r="M8" s="159"/>
      <c r="N8" s="158"/>
      <c r="O8" s="159"/>
      <c r="P8" s="160"/>
      <c r="Q8" s="159"/>
      <c r="R8" s="158"/>
      <c r="S8" s="157"/>
      <c r="T8" s="161"/>
    </row>
    <row r="9" spans="1:21">
      <c r="A9" s="88" t="s">
        <v>37</v>
      </c>
      <c r="D9" s="18" t="s">
        <v>39</v>
      </c>
      <c r="E9" s="15" t="s">
        <v>97</v>
      </c>
      <c r="F9" s="158"/>
      <c r="G9" s="159"/>
      <c r="H9" s="160"/>
      <c r="I9" s="159"/>
      <c r="J9" s="158"/>
      <c r="K9" s="159"/>
      <c r="L9" s="160"/>
      <c r="M9" s="159"/>
      <c r="N9" s="158"/>
      <c r="O9" s="159"/>
      <c r="P9" s="160"/>
      <c r="Q9" s="159"/>
      <c r="R9" s="158"/>
      <c r="S9" s="157"/>
      <c r="T9" s="161"/>
    </row>
    <row r="10" spans="1:21">
      <c r="A10" s="88" t="s">
        <v>10</v>
      </c>
      <c r="B10" s="13" t="s">
        <v>34</v>
      </c>
      <c r="D10" s="14" t="s">
        <v>50</v>
      </c>
      <c r="E10" s="11" t="s">
        <v>50</v>
      </c>
      <c r="F10" s="140">
        <v>16301</v>
      </c>
      <c r="G10" s="131"/>
      <c r="H10" s="141">
        <v>16301</v>
      </c>
      <c r="I10" s="131"/>
      <c r="J10" s="140">
        <v>16301</v>
      </c>
      <c r="K10" s="131"/>
      <c r="L10" s="141">
        <v>16301</v>
      </c>
      <c r="M10" s="131"/>
      <c r="N10" s="140">
        <v>16301</v>
      </c>
      <c r="O10" s="131"/>
      <c r="P10" s="141">
        <v>16301</v>
      </c>
      <c r="Q10" s="131"/>
      <c r="R10" s="140">
        <v>16301</v>
      </c>
      <c r="S10" s="157"/>
      <c r="T10" s="162">
        <v>16301</v>
      </c>
    </row>
    <row r="11" spans="1:21">
      <c r="A11" s="88" t="s">
        <v>10</v>
      </c>
      <c r="B11" s="13" t="s">
        <v>34</v>
      </c>
      <c r="D11" s="14" t="s">
        <v>158</v>
      </c>
      <c r="E11" s="11" t="s">
        <v>223</v>
      </c>
      <c r="F11" s="140">
        <v>13414</v>
      </c>
      <c r="G11" s="131"/>
      <c r="H11" s="141">
        <v>13414</v>
      </c>
      <c r="I11" s="131"/>
      <c r="J11" s="140">
        <v>13425</v>
      </c>
      <c r="K11" s="131"/>
      <c r="L11" s="141">
        <v>13425</v>
      </c>
      <c r="M11" s="131"/>
      <c r="N11" s="140">
        <v>13414</v>
      </c>
      <c r="O11" s="131"/>
      <c r="P11" s="141">
        <v>13414</v>
      </c>
      <c r="Q11" s="131"/>
      <c r="R11" s="140">
        <v>13413</v>
      </c>
      <c r="S11" s="157"/>
      <c r="T11" s="162">
        <v>13413</v>
      </c>
    </row>
    <row r="12" spans="1:21">
      <c r="A12" s="88" t="s">
        <v>10</v>
      </c>
      <c r="B12" s="13" t="s">
        <v>34</v>
      </c>
      <c r="D12" s="14" t="s">
        <v>333</v>
      </c>
      <c r="E12" s="11" t="s">
        <v>98</v>
      </c>
      <c r="F12" s="140">
        <v>1279</v>
      </c>
      <c r="G12" s="131"/>
      <c r="H12" s="141">
        <v>1279</v>
      </c>
      <c r="I12" s="131"/>
      <c r="J12" s="140">
        <v>1436</v>
      </c>
      <c r="K12" s="131"/>
      <c r="L12" s="141">
        <v>1436</v>
      </c>
      <c r="M12" s="131"/>
      <c r="N12" s="140">
        <v>1480</v>
      </c>
      <c r="O12" s="131"/>
      <c r="P12" s="141">
        <v>1480</v>
      </c>
      <c r="Q12" s="131"/>
      <c r="R12" s="140">
        <v>1572</v>
      </c>
      <c r="S12" s="157"/>
      <c r="T12" s="162">
        <v>1572</v>
      </c>
    </row>
    <row r="13" spans="1:21" ht="12" customHeight="1">
      <c r="A13" s="88" t="s">
        <v>10</v>
      </c>
      <c r="B13" s="13" t="s">
        <v>34</v>
      </c>
      <c r="D13" s="14" t="s">
        <v>334</v>
      </c>
      <c r="E13" s="11" t="s">
        <v>339</v>
      </c>
      <c r="F13" s="140">
        <v>814</v>
      </c>
      <c r="G13" s="131"/>
      <c r="H13" s="141">
        <v>814</v>
      </c>
      <c r="I13" s="131"/>
      <c r="J13" s="140">
        <v>828</v>
      </c>
      <c r="K13" s="131"/>
      <c r="L13" s="141">
        <v>828</v>
      </c>
      <c r="M13" s="131"/>
      <c r="N13" s="140">
        <v>847</v>
      </c>
      <c r="O13" s="131"/>
      <c r="P13" s="141">
        <v>847</v>
      </c>
      <c r="Q13" s="131"/>
      <c r="R13" s="140">
        <v>1256</v>
      </c>
      <c r="S13" s="157"/>
      <c r="T13" s="162">
        <v>1256</v>
      </c>
    </row>
    <row r="14" spans="1:21" ht="12" customHeight="1">
      <c r="A14" s="88" t="s">
        <v>10</v>
      </c>
      <c r="B14" s="13" t="s">
        <v>34</v>
      </c>
      <c r="D14" s="14" t="s">
        <v>60</v>
      </c>
      <c r="E14" s="11" t="s">
        <v>100</v>
      </c>
      <c r="F14" s="140">
        <v>436</v>
      </c>
      <c r="G14" s="131"/>
      <c r="H14" s="141">
        <v>436</v>
      </c>
      <c r="I14" s="131"/>
      <c r="J14" s="140">
        <v>402</v>
      </c>
      <c r="K14" s="131"/>
      <c r="L14" s="141">
        <v>402</v>
      </c>
      <c r="M14" s="131"/>
      <c r="N14" s="140">
        <v>397</v>
      </c>
      <c r="O14" s="131"/>
      <c r="P14" s="141">
        <v>397</v>
      </c>
      <c r="Q14" s="131"/>
      <c r="R14" s="140">
        <v>385</v>
      </c>
      <c r="S14" s="157"/>
      <c r="T14" s="162">
        <v>385</v>
      </c>
    </row>
    <row r="15" spans="1:21" ht="12" customHeight="1">
      <c r="A15" s="88" t="s">
        <v>10</v>
      </c>
      <c r="B15" s="13" t="s">
        <v>34</v>
      </c>
      <c r="D15" s="14" t="s">
        <v>335</v>
      </c>
      <c r="E15" s="11" t="s">
        <v>341</v>
      </c>
      <c r="F15" s="140">
        <v>11325</v>
      </c>
      <c r="G15" s="131"/>
      <c r="H15" s="141">
        <v>11325</v>
      </c>
      <c r="I15" s="131"/>
      <c r="J15" s="140">
        <v>11370</v>
      </c>
      <c r="K15" s="131"/>
      <c r="L15" s="141">
        <v>11370</v>
      </c>
      <c r="M15" s="131"/>
      <c r="N15" s="140">
        <v>11355</v>
      </c>
      <c r="O15" s="131"/>
      <c r="P15" s="141">
        <v>11355</v>
      </c>
      <c r="Q15" s="131"/>
      <c r="R15" s="140">
        <v>11916</v>
      </c>
      <c r="S15" s="157"/>
      <c r="T15" s="162">
        <v>11916</v>
      </c>
    </row>
    <row r="16" spans="1:21" ht="12" customHeight="1">
      <c r="A16" s="88" t="s">
        <v>10</v>
      </c>
      <c r="B16" s="13" t="s">
        <v>34</v>
      </c>
      <c r="D16" s="14" t="s">
        <v>336</v>
      </c>
      <c r="E16" s="11" t="s">
        <v>340</v>
      </c>
      <c r="F16" s="140">
        <v>14072</v>
      </c>
      <c r="G16" s="131"/>
      <c r="H16" s="141">
        <v>14072</v>
      </c>
      <c r="I16" s="131"/>
      <c r="J16" s="140">
        <v>13830</v>
      </c>
      <c r="K16" s="131"/>
      <c r="L16" s="141">
        <v>13830</v>
      </c>
      <c r="M16" s="131"/>
      <c r="N16" s="140">
        <v>14139</v>
      </c>
      <c r="O16" s="131"/>
      <c r="P16" s="141">
        <v>14139</v>
      </c>
      <c r="Q16" s="131"/>
      <c r="R16" s="140">
        <v>14374</v>
      </c>
      <c r="S16" s="157"/>
      <c r="T16" s="162">
        <v>14374</v>
      </c>
    </row>
    <row r="17" spans="1:20" ht="12" customHeight="1">
      <c r="A17" s="88" t="s">
        <v>10</v>
      </c>
      <c r="B17" s="13" t="s">
        <v>34</v>
      </c>
      <c r="D17" s="157" t="s">
        <v>448</v>
      </c>
      <c r="E17" s="198" t="s">
        <v>449</v>
      </c>
      <c r="F17" s="163" t="s">
        <v>7</v>
      </c>
      <c r="G17" s="131">
        <v>16023</v>
      </c>
      <c r="H17" s="141">
        <v>16023</v>
      </c>
      <c r="I17" s="131"/>
      <c r="J17" s="163" t="s">
        <v>7</v>
      </c>
      <c r="K17" s="131">
        <v>16185</v>
      </c>
      <c r="L17" s="141">
        <v>16185</v>
      </c>
      <c r="M17" s="131"/>
      <c r="N17" s="163" t="s">
        <v>7</v>
      </c>
      <c r="O17" s="131">
        <v>15748</v>
      </c>
      <c r="P17" s="141">
        <v>15748</v>
      </c>
      <c r="Q17" s="131"/>
      <c r="R17" s="163" t="s">
        <v>7</v>
      </c>
      <c r="S17" s="131">
        <v>16162</v>
      </c>
      <c r="T17" s="162">
        <v>16162</v>
      </c>
    </row>
    <row r="18" spans="1:20">
      <c r="A18" s="88" t="s">
        <v>10</v>
      </c>
      <c r="B18" s="13" t="s">
        <v>34</v>
      </c>
      <c r="D18" s="14" t="s">
        <v>80</v>
      </c>
      <c r="E18" s="11" t="s">
        <v>130</v>
      </c>
      <c r="F18" s="140">
        <v>2221</v>
      </c>
      <c r="G18" s="131"/>
      <c r="H18" s="141">
        <v>2221</v>
      </c>
      <c r="I18" s="131"/>
      <c r="J18" s="140">
        <v>2276</v>
      </c>
      <c r="K18" s="131"/>
      <c r="L18" s="141">
        <v>2276</v>
      </c>
      <c r="M18" s="131"/>
      <c r="N18" s="140">
        <v>2316</v>
      </c>
      <c r="O18" s="131"/>
      <c r="P18" s="141">
        <v>2316</v>
      </c>
      <c r="Q18" s="131"/>
      <c r="R18" s="140">
        <v>2424</v>
      </c>
      <c r="S18" s="157"/>
      <c r="T18" s="162">
        <v>2424</v>
      </c>
    </row>
    <row r="19" spans="1:20" s="18" customFormat="1">
      <c r="A19" s="88" t="s">
        <v>11</v>
      </c>
      <c r="B19" s="20" t="s">
        <v>34</v>
      </c>
      <c r="C19" s="13"/>
      <c r="D19" s="18" t="s">
        <v>20</v>
      </c>
      <c r="E19" s="15" t="s">
        <v>85</v>
      </c>
      <c r="F19" s="164">
        <v>59862</v>
      </c>
      <c r="G19" s="165">
        <v>16023</v>
      </c>
      <c r="H19" s="143">
        <v>75885</v>
      </c>
      <c r="I19" s="165"/>
      <c r="J19" s="164">
        <v>59868</v>
      </c>
      <c r="K19" s="165">
        <v>16185</v>
      </c>
      <c r="L19" s="143">
        <v>76053</v>
      </c>
      <c r="M19" s="165"/>
      <c r="N19" s="164">
        <v>60249</v>
      </c>
      <c r="O19" s="165">
        <v>15748</v>
      </c>
      <c r="P19" s="143">
        <v>75997</v>
      </c>
      <c r="Q19" s="165"/>
      <c r="R19" s="164">
        <v>61640</v>
      </c>
      <c r="S19" s="132">
        <v>16162</v>
      </c>
      <c r="T19" s="169">
        <v>77802</v>
      </c>
    </row>
    <row r="20" spans="1:20" s="18" customFormat="1">
      <c r="A20" s="88" t="s">
        <v>16</v>
      </c>
      <c r="B20" s="20"/>
      <c r="C20" s="13"/>
      <c r="D20" s="41"/>
      <c r="E20" s="15"/>
      <c r="F20" s="140"/>
      <c r="G20" s="131"/>
      <c r="H20" s="141"/>
      <c r="I20" s="131"/>
      <c r="J20" s="140"/>
      <c r="K20" s="131"/>
      <c r="L20" s="141"/>
      <c r="M20" s="131"/>
      <c r="N20" s="140"/>
      <c r="O20" s="131"/>
      <c r="P20" s="141"/>
      <c r="Q20" s="131"/>
      <c r="R20" s="140"/>
      <c r="S20" s="166"/>
      <c r="T20" s="162"/>
    </row>
    <row r="21" spans="1:20">
      <c r="A21" s="88" t="s">
        <v>37</v>
      </c>
      <c r="D21" s="18" t="s">
        <v>40</v>
      </c>
      <c r="E21" s="15" t="s">
        <v>101</v>
      </c>
      <c r="F21" s="140"/>
      <c r="G21" s="131"/>
      <c r="H21" s="141"/>
      <c r="I21" s="131"/>
      <c r="J21" s="140"/>
      <c r="K21" s="131"/>
      <c r="L21" s="141"/>
      <c r="M21" s="131"/>
      <c r="N21" s="140"/>
      <c r="O21" s="131"/>
      <c r="P21" s="141"/>
      <c r="Q21" s="131"/>
      <c r="R21" s="140"/>
      <c r="S21" s="157"/>
      <c r="T21" s="162"/>
    </row>
    <row r="22" spans="1:20">
      <c r="A22" s="88" t="s">
        <v>10</v>
      </c>
      <c r="B22" s="13" t="s">
        <v>34</v>
      </c>
      <c r="D22" s="14" t="s">
        <v>75</v>
      </c>
      <c r="E22" s="11" t="s">
        <v>102</v>
      </c>
      <c r="F22" s="140">
        <v>4694</v>
      </c>
      <c r="G22" s="131"/>
      <c r="H22" s="141">
        <v>4694</v>
      </c>
      <c r="I22" s="131"/>
      <c r="J22" s="140">
        <v>4638</v>
      </c>
      <c r="K22" s="131"/>
      <c r="L22" s="141">
        <v>4638</v>
      </c>
      <c r="M22" s="131"/>
      <c r="N22" s="140">
        <v>4504</v>
      </c>
      <c r="O22" s="131"/>
      <c r="P22" s="141">
        <v>4504</v>
      </c>
      <c r="Q22" s="131"/>
      <c r="R22" s="140">
        <v>4490</v>
      </c>
      <c r="S22" s="157"/>
      <c r="T22" s="162">
        <v>4490</v>
      </c>
    </row>
    <row r="23" spans="1:20" ht="27.6">
      <c r="A23" s="88" t="s">
        <v>10</v>
      </c>
      <c r="B23" s="13" t="s">
        <v>34</v>
      </c>
      <c r="D23" s="14" t="s">
        <v>335</v>
      </c>
      <c r="E23" s="11" t="s">
        <v>341</v>
      </c>
      <c r="F23" s="140">
        <v>3009</v>
      </c>
      <c r="G23" s="131"/>
      <c r="H23" s="141">
        <v>3009</v>
      </c>
      <c r="I23" s="131"/>
      <c r="J23" s="140">
        <v>3154</v>
      </c>
      <c r="K23" s="131"/>
      <c r="L23" s="141">
        <v>3154</v>
      </c>
      <c r="M23" s="131"/>
      <c r="N23" s="140">
        <v>3231</v>
      </c>
      <c r="O23" s="131"/>
      <c r="P23" s="141">
        <v>3231</v>
      </c>
      <c r="Q23" s="131"/>
      <c r="R23" s="140">
        <v>3176</v>
      </c>
      <c r="S23" s="157"/>
      <c r="T23" s="162">
        <v>3176</v>
      </c>
    </row>
    <row r="24" spans="1:20">
      <c r="A24" s="88" t="s">
        <v>10</v>
      </c>
      <c r="B24" s="13" t="s">
        <v>34</v>
      </c>
      <c r="D24" s="14" t="s">
        <v>81</v>
      </c>
      <c r="E24" s="11" t="s">
        <v>86</v>
      </c>
      <c r="F24" s="140">
        <v>7806</v>
      </c>
      <c r="G24" s="131">
        <v>-446</v>
      </c>
      <c r="H24" s="141">
        <v>7360</v>
      </c>
      <c r="I24" s="131"/>
      <c r="J24" s="140">
        <v>7590</v>
      </c>
      <c r="K24" s="131">
        <v>-447</v>
      </c>
      <c r="L24" s="141">
        <v>7143</v>
      </c>
      <c r="M24" s="131"/>
      <c r="N24" s="140">
        <v>7646</v>
      </c>
      <c r="O24" s="131">
        <v>-428</v>
      </c>
      <c r="P24" s="141">
        <v>7218</v>
      </c>
      <c r="Q24" s="131"/>
      <c r="R24" s="140">
        <v>8133</v>
      </c>
      <c r="S24" s="131">
        <v>-423</v>
      </c>
      <c r="T24" s="162">
        <v>7710</v>
      </c>
    </row>
    <row r="25" spans="1:20" ht="27.6">
      <c r="A25" s="88" t="s">
        <v>10</v>
      </c>
      <c r="B25" s="13" t="s">
        <v>34</v>
      </c>
      <c r="D25" s="14" t="s">
        <v>186</v>
      </c>
      <c r="E25" s="11" t="s">
        <v>224</v>
      </c>
      <c r="F25" s="140">
        <v>1923</v>
      </c>
      <c r="G25" s="131"/>
      <c r="H25" s="141">
        <v>1923</v>
      </c>
      <c r="I25" s="131"/>
      <c r="J25" s="140">
        <v>2532</v>
      </c>
      <c r="K25" s="131"/>
      <c r="L25" s="141">
        <v>2532</v>
      </c>
      <c r="M25" s="131"/>
      <c r="N25" s="140">
        <v>3011</v>
      </c>
      <c r="O25" s="131"/>
      <c r="P25" s="141">
        <v>3011</v>
      </c>
      <c r="Q25" s="131"/>
      <c r="R25" s="140">
        <v>2427</v>
      </c>
      <c r="S25" s="157"/>
      <c r="T25" s="162">
        <v>2427</v>
      </c>
    </row>
    <row r="26" spans="1:20">
      <c r="A26" s="88" t="s">
        <v>10</v>
      </c>
      <c r="B26" s="13" t="s">
        <v>34</v>
      </c>
      <c r="D26" s="14" t="s">
        <v>76</v>
      </c>
      <c r="E26" s="11" t="s">
        <v>103</v>
      </c>
      <c r="F26" s="140">
        <v>2275</v>
      </c>
      <c r="G26" s="131"/>
      <c r="H26" s="141">
        <v>2275</v>
      </c>
      <c r="I26" s="131"/>
      <c r="J26" s="140">
        <v>423</v>
      </c>
      <c r="K26" s="131"/>
      <c r="L26" s="141">
        <v>423</v>
      </c>
      <c r="M26" s="131"/>
      <c r="N26" s="140">
        <v>487</v>
      </c>
      <c r="O26" s="131"/>
      <c r="P26" s="141">
        <v>487</v>
      </c>
      <c r="Q26" s="131"/>
      <c r="R26" s="140">
        <v>779</v>
      </c>
      <c r="S26" s="157"/>
      <c r="T26" s="162">
        <v>779</v>
      </c>
    </row>
    <row r="27" spans="1:20">
      <c r="A27" s="88" t="s">
        <v>10</v>
      </c>
      <c r="B27" s="13" t="s">
        <v>34</v>
      </c>
      <c r="D27" s="14" t="s">
        <v>338</v>
      </c>
      <c r="E27" s="11" t="s">
        <v>177</v>
      </c>
      <c r="F27" s="167">
        <v>9</v>
      </c>
      <c r="G27" s="168"/>
      <c r="H27" s="141">
        <v>9</v>
      </c>
      <c r="I27" s="168"/>
      <c r="J27" s="167">
        <v>357</v>
      </c>
      <c r="K27" s="168"/>
      <c r="L27" s="141">
        <v>357</v>
      </c>
      <c r="M27" s="168"/>
      <c r="N27" s="167">
        <v>309</v>
      </c>
      <c r="O27" s="168"/>
      <c r="P27" s="141">
        <v>309</v>
      </c>
      <c r="Q27" s="168"/>
      <c r="R27" s="167">
        <v>6</v>
      </c>
      <c r="S27" s="157"/>
      <c r="T27" s="162">
        <v>6</v>
      </c>
    </row>
    <row r="28" spans="1:20" s="18" customFormat="1">
      <c r="A28" s="88" t="s">
        <v>11</v>
      </c>
      <c r="B28" s="13" t="s">
        <v>34</v>
      </c>
      <c r="C28" s="13"/>
      <c r="D28" s="18" t="s">
        <v>21</v>
      </c>
      <c r="E28" s="15" t="s">
        <v>104</v>
      </c>
      <c r="F28" s="164">
        <v>19716</v>
      </c>
      <c r="G28" s="165">
        <v>-446</v>
      </c>
      <c r="H28" s="143">
        <v>19270</v>
      </c>
      <c r="I28" s="165"/>
      <c r="J28" s="164">
        <v>18694</v>
      </c>
      <c r="K28" s="165">
        <v>-447</v>
      </c>
      <c r="L28" s="143">
        <v>18247</v>
      </c>
      <c r="M28" s="165"/>
      <c r="N28" s="164">
        <v>19188</v>
      </c>
      <c r="O28" s="165">
        <v>-428</v>
      </c>
      <c r="P28" s="143">
        <v>18760</v>
      </c>
      <c r="Q28" s="165"/>
      <c r="R28" s="164">
        <v>19011</v>
      </c>
      <c r="S28" s="132">
        <v>-423</v>
      </c>
      <c r="T28" s="169">
        <v>18588</v>
      </c>
    </row>
    <row r="29" spans="1:20">
      <c r="A29" s="88" t="s">
        <v>16</v>
      </c>
      <c r="D29" s="14"/>
      <c r="E29" s="36"/>
      <c r="F29" s="140"/>
      <c r="G29" s="131"/>
      <c r="H29" s="141"/>
      <c r="I29" s="131"/>
      <c r="J29" s="140"/>
      <c r="K29" s="131"/>
      <c r="L29" s="141"/>
      <c r="M29" s="131"/>
      <c r="N29" s="140"/>
      <c r="O29" s="131"/>
      <c r="P29" s="141"/>
      <c r="Q29" s="131"/>
      <c r="R29" s="140"/>
      <c r="S29" s="157"/>
      <c r="T29" s="162"/>
    </row>
    <row r="30" spans="1:20">
      <c r="A30" s="88" t="s">
        <v>159</v>
      </c>
      <c r="B30" s="13" t="s">
        <v>33</v>
      </c>
      <c r="D30" s="34" t="s">
        <v>0</v>
      </c>
      <c r="E30" s="15" t="s">
        <v>105</v>
      </c>
      <c r="F30" s="164">
        <v>79578</v>
      </c>
      <c r="G30" s="165">
        <v>15577</v>
      </c>
      <c r="H30" s="143">
        <v>95155</v>
      </c>
      <c r="I30" s="165"/>
      <c r="J30" s="164">
        <v>78562</v>
      </c>
      <c r="K30" s="165">
        <v>15738</v>
      </c>
      <c r="L30" s="143">
        <v>94300</v>
      </c>
      <c r="M30" s="165"/>
      <c r="N30" s="164">
        <v>79437</v>
      </c>
      <c r="O30" s="165">
        <v>15319</v>
      </c>
      <c r="P30" s="143">
        <v>94756</v>
      </c>
      <c r="Q30" s="165"/>
      <c r="R30" s="164">
        <v>80651</v>
      </c>
      <c r="S30" s="132">
        <v>15740</v>
      </c>
      <c r="T30" s="169">
        <v>96391</v>
      </c>
    </row>
    <row r="31" spans="1:20">
      <c r="A31" s="88" t="s">
        <v>16</v>
      </c>
      <c r="D31" s="14"/>
      <c r="E31" s="15"/>
      <c r="F31" s="170"/>
      <c r="G31" s="171"/>
      <c r="H31" s="141"/>
      <c r="I31" s="171"/>
      <c r="J31" s="170"/>
      <c r="K31" s="171"/>
      <c r="L31" s="141"/>
      <c r="M31" s="171"/>
      <c r="N31" s="170"/>
      <c r="O31" s="171"/>
      <c r="P31" s="141"/>
      <c r="Q31" s="171"/>
      <c r="R31" s="170"/>
      <c r="S31" s="157"/>
      <c r="T31" s="162"/>
    </row>
    <row r="32" spans="1:20" s="18" customFormat="1">
      <c r="A32" s="88" t="s">
        <v>9</v>
      </c>
      <c r="B32" s="13"/>
      <c r="C32" s="13"/>
      <c r="D32" s="38" t="s">
        <v>45</v>
      </c>
      <c r="E32" s="15" t="s">
        <v>106</v>
      </c>
      <c r="F32" s="172"/>
      <c r="G32" s="173"/>
      <c r="H32" s="141"/>
      <c r="I32" s="173"/>
      <c r="J32" s="172"/>
      <c r="K32" s="173"/>
      <c r="L32" s="141"/>
      <c r="M32" s="173"/>
      <c r="N32" s="172"/>
      <c r="O32" s="173"/>
      <c r="P32" s="141"/>
      <c r="Q32" s="173"/>
      <c r="R32" s="172"/>
      <c r="S32" s="166"/>
      <c r="T32" s="162"/>
    </row>
    <row r="33" spans="1:20">
      <c r="A33" s="88" t="s">
        <v>11</v>
      </c>
      <c r="B33" s="13" t="s">
        <v>34</v>
      </c>
      <c r="D33" s="18" t="s">
        <v>24</v>
      </c>
      <c r="E33" s="15" t="s">
        <v>107</v>
      </c>
      <c r="F33" s="147">
        <v>32825</v>
      </c>
      <c r="G33" s="132">
        <v>-36</v>
      </c>
      <c r="H33" s="143">
        <v>32789</v>
      </c>
      <c r="I33" s="132"/>
      <c r="J33" s="147">
        <v>31477</v>
      </c>
      <c r="K33" s="132">
        <v>-74</v>
      </c>
      <c r="L33" s="143">
        <v>31403</v>
      </c>
      <c r="M33" s="132"/>
      <c r="N33" s="147">
        <v>32457</v>
      </c>
      <c r="O33" s="132">
        <v>-102</v>
      </c>
      <c r="P33" s="143">
        <v>32355</v>
      </c>
      <c r="Q33" s="132"/>
      <c r="R33" s="147">
        <v>33249</v>
      </c>
      <c r="S33" s="132">
        <v>-139</v>
      </c>
      <c r="T33" s="169">
        <v>33110</v>
      </c>
    </row>
    <row r="34" spans="1:20">
      <c r="A34" s="88" t="s">
        <v>16</v>
      </c>
      <c r="D34" s="18"/>
      <c r="E34" s="11"/>
      <c r="F34" s="140"/>
      <c r="G34" s="131"/>
      <c r="H34" s="141"/>
      <c r="I34" s="131"/>
      <c r="J34" s="140"/>
      <c r="K34" s="131"/>
      <c r="L34" s="141"/>
      <c r="M34" s="131"/>
      <c r="N34" s="140"/>
      <c r="O34" s="131"/>
      <c r="P34" s="141"/>
      <c r="Q34" s="131"/>
      <c r="R34" s="140"/>
      <c r="S34" s="157"/>
      <c r="T34" s="162"/>
    </row>
    <row r="35" spans="1:20">
      <c r="A35" s="88" t="s">
        <v>37</v>
      </c>
      <c r="D35" s="18" t="s">
        <v>51</v>
      </c>
      <c r="E35" s="15" t="s">
        <v>108</v>
      </c>
      <c r="F35" s="140"/>
      <c r="G35" s="131"/>
      <c r="H35" s="141"/>
      <c r="I35" s="131"/>
      <c r="J35" s="140"/>
      <c r="K35" s="131"/>
      <c r="L35" s="141"/>
      <c r="M35" s="131"/>
      <c r="N35" s="140"/>
      <c r="O35" s="131"/>
      <c r="P35" s="141"/>
      <c r="Q35" s="131"/>
      <c r="R35" s="140"/>
      <c r="S35" s="157"/>
      <c r="T35" s="162"/>
    </row>
    <row r="36" spans="1:20">
      <c r="A36" s="88" t="s">
        <v>10</v>
      </c>
      <c r="B36" s="13" t="s">
        <v>34</v>
      </c>
      <c r="D36" s="14" t="s">
        <v>187</v>
      </c>
      <c r="E36" s="11" t="s">
        <v>225</v>
      </c>
      <c r="F36" s="140">
        <v>2674</v>
      </c>
      <c r="G36" s="131"/>
      <c r="H36" s="141">
        <v>2674</v>
      </c>
      <c r="I36" s="131"/>
      <c r="J36" s="140">
        <v>2881</v>
      </c>
      <c r="K36" s="131"/>
      <c r="L36" s="141">
        <v>2881</v>
      </c>
      <c r="M36" s="131"/>
      <c r="N36" s="140">
        <v>2911</v>
      </c>
      <c r="O36" s="131"/>
      <c r="P36" s="141">
        <v>2911</v>
      </c>
      <c r="Q36" s="131"/>
      <c r="R36" s="140">
        <v>3116</v>
      </c>
      <c r="S36" s="157"/>
      <c r="T36" s="162">
        <v>3116</v>
      </c>
    </row>
    <row r="37" spans="1:20">
      <c r="A37" s="88" t="s">
        <v>10</v>
      </c>
      <c r="B37" s="13" t="s">
        <v>34</v>
      </c>
      <c r="D37" s="14" t="s">
        <v>77</v>
      </c>
      <c r="E37" s="11" t="s">
        <v>226</v>
      </c>
      <c r="F37" s="140">
        <v>4514</v>
      </c>
      <c r="G37" s="131">
        <v>-8</v>
      </c>
      <c r="H37" s="141">
        <v>4506</v>
      </c>
      <c r="I37" s="131"/>
      <c r="J37" s="140">
        <v>4246</v>
      </c>
      <c r="K37" s="131">
        <v>-17</v>
      </c>
      <c r="L37" s="141">
        <v>4229</v>
      </c>
      <c r="M37" s="131"/>
      <c r="N37" s="140">
        <v>4237</v>
      </c>
      <c r="O37" s="131">
        <v>-23</v>
      </c>
      <c r="P37" s="141">
        <v>4214</v>
      </c>
      <c r="Q37" s="131"/>
      <c r="R37" s="140">
        <v>4236</v>
      </c>
      <c r="S37" s="131">
        <v>-31</v>
      </c>
      <c r="T37" s="162">
        <v>4205</v>
      </c>
    </row>
    <row r="38" spans="1:20" ht="27.6">
      <c r="A38" s="88" t="s">
        <v>10</v>
      </c>
      <c r="B38" s="13" t="s">
        <v>34</v>
      </c>
      <c r="D38" s="14" t="s">
        <v>188</v>
      </c>
      <c r="E38" s="11" t="s">
        <v>227</v>
      </c>
      <c r="F38" s="140">
        <v>3917</v>
      </c>
      <c r="G38" s="131"/>
      <c r="H38" s="141">
        <v>3917</v>
      </c>
      <c r="I38" s="131"/>
      <c r="J38" s="140">
        <v>3619</v>
      </c>
      <c r="K38" s="131"/>
      <c r="L38" s="141">
        <v>3619</v>
      </c>
      <c r="M38" s="131"/>
      <c r="N38" s="140">
        <v>3627</v>
      </c>
      <c r="O38" s="131"/>
      <c r="P38" s="141">
        <v>3627</v>
      </c>
      <c r="Q38" s="131"/>
      <c r="R38" s="140">
        <v>3626</v>
      </c>
      <c r="S38" s="157"/>
      <c r="T38" s="162">
        <v>3626</v>
      </c>
    </row>
    <row r="39" spans="1:20">
      <c r="A39" s="88" t="s">
        <v>10</v>
      </c>
      <c r="B39" s="13" t="s">
        <v>34</v>
      </c>
      <c r="D39" s="199" t="s">
        <v>450</v>
      </c>
      <c r="E39" s="199" t="s">
        <v>451</v>
      </c>
      <c r="F39" s="163" t="s">
        <v>7</v>
      </c>
      <c r="G39" s="131">
        <v>12287</v>
      </c>
      <c r="H39" s="141">
        <v>12287</v>
      </c>
      <c r="I39" s="131"/>
      <c r="J39" s="174" t="s">
        <v>7</v>
      </c>
      <c r="K39" s="131">
        <v>12463</v>
      </c>
      <c r="L39" s="141">
        <v>12463</v>
      </c>
      <c r="M39" s="131"/>
      <c r="N39" s="163" t="s">
        <v>7</v>
      </c>
      <c r="O39" s="131">
        <v>12114</v>
      </c>
      <c r="P39" s="141">
        <v>12114</v>
      </c>
      <c r="Q39" s="131"/>
      <c r="R39" s="163" t="s">
        <v>7</v>
      </c>
      <c r="S39" s="131">
        <v>12553</v>
      </c>
      <c r="T39" s="162">
        <v>12553</v>
      </c>
    </row>
    <row r="40" spans="1:20">
      <c r="A40" s="88" t="s">
        <v>10</v>
      </c>
      <c r="B40" s="13" t="s">
        <v>34</v>
      </c>
      <c r="D40" s="14" t="s">
        <v>189</v>
      </c>
      <c r="E40" s="11" t="s">
        <v>109</v>
      </c>
      <c r="F40" s="140">
        <v>86</v>
      </c>
      <c r="G40" s="131"/>
      <c r="H40" s="141">
        <v>86</v>
      </c>
      <c r="I40" s="131"/>
      <c r="J40" s="140">
        <v>61</v>
      </c>
      <c r="K40" s="131"/>
      <c r="L40" s="141">
        <v>61</v>
      </c>
      <c r="M40" s="131"/>
      <c r="N40" s="140">
        <v>50</v>
      </c>
      <c r="O40" s="131"/>
      <c r="P40" s="141">
        <v>50</v>
      </c>
      <c r="Q40" s="131"/>
      <c r="R40" s="140">
        <v>45</v>
      </c>
      <c r="S40" s="157"/>
      <c r="T40" s="162">
        <v>45</v>
      </c>
    </row>
    <row r="41" spans="1:20">
      <c r="A41" s="88" t="s">
        <v>11</v>
      </c>
      <c r="B41" s="13" t="s">
        <v>34</v>
      </c>
      <c r="D41" s="18" t="s">
        <v>22</v>
      </c>
      <c r="E41" s="15" t="s">
        <v>108</v>
      </c>
      <c r="F41" s="147">
        <v>11191</v>
      </c>
      <c r="G41" s="132">
        <v>12279</v>
      </c>
      <c r="H41" s="143">
        <v>23470</v>
      </c>
      <c r="I41" s="132"/>
      <c r="J41" s="147">
        <v>10807</v>
      </c>
      <c r="K41" s="132">
        <v>12446</v>
      </c>
      <c r="L41" s="143">
        <v>23253</v>
      </c>
      <c r="M41" s="132"/>
      <c r="N41" s="147">
        <v>10825</v>
      </c>
      <c r="O41" s="132">
        <v>12090</v>
      </c>
      <c r="P41" s="143">
        <v>22915</v>
      </c>
      <c r="Q41" s="132"/>
      <c r="R41" s="147">
        <v>11022</v>
      </c>
      <c r="S41" s="132">
        <v>12523</v>
      </c>
      <c r="T41" s="169">
        <v>23545</v>
      </c>
    </row>
    <row r="42" spans="1:20">
      <c r="A42" s="88" t="s">
        <v>16</v>
      </c>
      <c r="D42" s="14"/>
      <c r="E42" s="11"/>
      <c r="F42" s="140"/>
      <c r="G42" s="131"/>
      <c r="H42" s="141"/>
      <c r="I42" s="131"/>
      <c r="J42" s="140"/>
      <c r="K42" s="131"/>
      <c r="L42" s="141"/>
      <c r="M42" s="131"/>
      <c r="N42" s="140"/>
      <c r="O42" s="131"/>
      <c r="P42" s="141"/>
      <c r="Q42" s="131"/>
      <c r="R42" s="140"/>
      <c r="S42" s="157"/>
      <c r="T42" s="162"/>
    </row>
    <row r="43" spans="1:20">
      <c r="A43" s="88" t="s">
        <v>37</v>
      </c>
      <c r="D43" s="18" t="s">
        <v>52</v>
      </c>
      <c r="E43" s="15" t="s">
        <v>131</v>
      </c>
      <c r="F43" s="140"/>
      <c r="G43" s="131"/>
      <c r="H43" s="141"/>
      <c r="I43" s="131"/>
      <c r="J43" s="140"/>
      <c r="K43" s="131"/>
      <c r="L43" s="141"/>
      <c r="M43" s="131"/>
      <c r="N43" s="140"/>
      <c r="O43" s="131"/>
      <c r="P43" s="141"/>
      <c r="Q43" s="131"/>
      <c r="R43" s="140"/>
      <c r="S43" s="157"/>
      <c r="T43" s="162"/>
    </row>
    <row r="44" spans="1:20">
      <c r="A44" s="88" t="s">
        <v>10</v>
      </c>
      <c r="B44" s="13" t="s">
        <v>34</v>
      </c>
      <c r="D44" s="14" t="s">
        <v>168</v>
      </c>
      <c r="E44" s="11" t="s">
        <v>228</v>
      </c>
      <c r="F44" s="140">
        <v>14445</v>
      </c>
      <c r="G44" s="131"/>
      <c r="H44" s="141">
        <v>14445</v>
      </c>
      <c r="I44" s="131"/>
      <c r="J44" s="140">
        <v>15064</v>
      </c>
      <c r="K44" s="131"/>
      <c r="L44" s="141">
        <v>15064</v>
      </c>
      <c r="M44" s="131"/>
      <c r="N44" s="140">
        <v>15259</v>
      </c>
      <c r="O44" s="131"/>
      <c r="P44" s="141">
        <v>15259</v>
      </c>
      <c r="Q44" s="131"/>
      <c r="R44" s="140">
        <v>15385</v>
      </c>
      <c r="S44" s="157"/>
      <c r="T44" s="162">
        <v>15385</v>
      </c>
    </row>
    <row r="45" spans="1:20" ht="27.6">
      <c r="A45" s="88" t="s">
        <v>10</v>
      </c>
      <c r="B45" s="13" t="s">
        <v>34</v>
      </c>
      <c r="D45" s="14" t="s">
        <v>190</v>
      </c>
      <c r="E45" s="11" t="s">
        <v>229</v>
      </c>
      <c r="F45" s="140">
        <v>4029</v>
      </c>
      <c r="G45" s="131"/>
      <c r="H45" s="141">
        <v>4029</v>
      </c>
      <c r="I45" s="131"/>
      <c r="J45" s="140">
        <v>3455</v>
      </c>
      <c r="K45" s="131"/>
      <c r="L45" s="141">
        <v>3455</v>
      </c>
      <c r="M45" s="131"/>
      <c r="N45" s="140">
        <v>3872</v>
      </c>
      <c r="O45" s="131"/>
      <c r="P45" s="141">
        <v>3872</v>
      </c>
      <c r="Q45" s="131"/>
      <c r="R45" s="140">
        <v>2233</v>
      </c>
      <c r="S45" s="157"/>
      <c r="T45" s="162">
        <v>2233</v>
      </c>
    </row>
    <row r="46" spans="1:20">
      <c r="A46" s="88" t="s">
        <v>10</v>
      </c>
      <c r="B46" s="13" t="s">
        <v>34</v>
      </c>
      <c r="D46" s="157" t="s">
        <v>452</v>
      </c>
      <c r="E46" s="198" t="s">
        <v>453</v>
      </c>
      <c r="F46" s="163" t="s">
        <v>7</v>
      </c>
      <c r="G46" s="131">
        <v>3334</v>
      </c>
      <c r="H46" s="141">
        <v>3334</v>
      </c>
      <c r="I46" s="131"/>
      <c r="J46" s="163" t="s">
        <v>7</v>
      </c>
      <c r="K46" s="131">
        <v>3367</v>
      </c>
      <c r="L46" s="141">
        <v>3367</v>
      </c>
      <c r="M46" s="131"/>
      <c r="N46" s="163" t="s">
        <v>7</v>
      </c>
      <c r="O46" s="131">
        <v>3331</v>
      </c>
      <c r="P46" s="141">
        <v>3331</v>
      </c>
      <c r="Q46" s="131"/>
      <c r="R46" s="163" t="s">
        <v>7</v>
      </c>
      <c r="S46" s="131">
        <v>3356</v>
      </c>
      <c r="T46" s="162">
        <v>3356</v>
      </c>
    </row>
    <row r="47" spans="1:20">
      <c r="A47" s="88" t="s">
        <v>10</v>
      </c>
      <c r="B47" s="13" t="s">
        <v>34</v>
      </c>
      <c r="D47" s="14" t="s">
        <v>49</v>
      </c>
      <c r="E47" s="11" t="s">
        <v>112</v>
      </c>
      <c r="F47" s="140">
        <v>17088</v>
      </c>
      <c r="G47" s="131"/>
      <c r="H47" s="141">
        <v>17088</v>
      </c>
      <c r="I47" s="131"/>
      <c r="J47" s="140">
        <v>17760</v>
      </c>
      <c r="K47" s="131"/>
      <c r="L47" s="141">
        <v>17760</v>
      </c>
      <c r="M47" s="131"/>
      <c r="N47" s="140">
        <v>17023</v>
      </c>
      <c r="O47" s="131"/>
      <c r="P47" s="141">
        <v>17023</v>
      </c>
      <c r="Q47" s="131"/>
      <c r="R47" s="140">
        <v>18762</v>
      </c>
      <c r="S47" s="157"/>
      <c r="T47" s="162">
        <v>18762</v>
      </c>
    </row>
    <row r="48" spans="1:20">
      <c r="A48" s="88" t="s">
        <v>10</v>
      </c>
      <c r="B48" s="13" t="s">
        <v>34</v>
      </c>
      <c r="D48" s="14" t="s">
        <v>337</v>
      </c>
      <c r="E48" s="11" t="s">
        <v>174</v>
      </c>
      <c r="F48" s="140">
        <v>0</v>
      </c>
      <c r="G48" s="131"/>
      <c r="H48" s="141">
        <v>0</v>
      </c>
      <c r="I48" s="131"/>
      <c r="J48" s="140">
        <v>0</v>
      </c>
      <c r="K48" s="131"/>
      <c r="L48" s="141">
        <v>0</v>
      </c>
      <c r="M48" s="131"/>
      <c r="N48" s="140">
        <v>0</v>
      </c>
      <c r="O48" s="131"/>
      <c r="P48" s="141">
        <v>0</v>
      </c>
      <c r="Q48" s="131"/>
      <c r="R48" s="140">
        <v>0</v>
      </c>
      <c r="S48" s="157"/>
      <c r="T48" s="162">
        <v>0</v>
      </c>
    </row>
    <row r="49" spans="1:20" s="18" customFormat="1">
      <c r="A49" s="88" t="s">
        <v>11</v>
      </c>
      <c r="B49" s="13" t="s">
        <v>34</v>
      </c>
      <c r="C49" s="13"/>
      <c r="D49" s="18" t="s">
        <v>23</v>
      </c>
      <c r="E49" s="15" t="s">
        <v>230</v>
      </c>
      <c r="F49" s="147">
        <v>35562</v>
      </c>
      <c r="G49" s="132">
        <v>3334</v>
      </c>
      <c r="H49" s="143">
        <v>38896</v>
      </c>
      <c r="I49" s="132"/>
      <c r="J49" s="147">
        <v>36278</v>
      </c>
      <c r="K49" s="132">
        <v>3367</v>
      </c>
      <c r="L49" s="143">
        <v>39645</v>
      </c>
      <c r="M49" s="132"/>
      <c r="N49" s="147">
        <v>36155</v>
      </c>
      <c r="O49" s="132">
        <v>3331</v>
      </c>
      <c r="P49" s="143">
        <v>39486</v>
      </c>
      <c r="Q49" s="132"/>
      <c r="R49" s="147">
        <v>36380</v>
      </c>
      <c r="S49" s="132">
        <v>3356</v>
      </c>
      <c r="T49" s="169">
        <v>39736</v>
      </c>
    </row>
    <row r="50" spans="1:20" s="18" customFormat="1">
      <c r="A50" s="88" t="s">
        <v>16</v>
      </c>
      <c r="B50" s="13"/>
      <c r="C50" s="13"/>
      <c r="D50" s="14"/>
      <c r="E50" s="11"/>
      <c r="F50" s="140"/>
      <c r="G50" s="131"/>
      <c r="H50" s="141"/>
      <c r="I50" s="131"/>
      <c r="J50" s="140"/>
      <c r="K50" s="131"/>
      <c r="L50" s="141"/>
      <c r="M50" s="131"/>
      <c r="N50" s="140"/>
      <c r="O50" s="131"/>
      <c r="P50" s="141"/>
      <c r="Q50" s="131"/>
      <c r="R50" s="140"/>
      <c r="S50" s="166"/>
      <c r="T50" s="162"/>
    </row>
    <row r="51" spans="1:20" ht="27.6">
      <c r="A51" s="88" t="s">
        <v>159</v>
      </c>
      <c r="B51" s="13" t="s">
        <v>34</v>
      </c>
      <c r="D51" s="34" t="s">
        <v>1</v>
      </c>
      <c r="E51" s="15" t="s">
        <v>114</v>
      </c>
      <c r="F51" s="175">
        <v>79578</v>
      </c>
      <c r="G51" s="176">
        <v>15577</v>
      </c>
      <c r="H51" s="148">
        <v>95154.691725912009</v>
      </c>
      <c r="I51" s="165"/>
      <c r="J51" s="175">
        <v>78562</v>
      </c>
      <c r="K51" s="176">
        <v>15738</v>
      </c>
      <c r="L51" s="148">
        <v>94300</v>
      </c>
      <c r="M51" s="165"/>
      <c r="N51" s="175">
        <v>79437</v>
      </c>
      <c r="O51" s="176">
        <v>15319</v>
      </c>
      <c r="P51" s="148">
        <v>94756</v>
      </c>
      <c r="Q51" s="165"/>
      <c r="R51" s="175">
        <v>80651</v>
      </c>
      <c r="S51" s="133">
        <v>15740</v>
      </c>
      <c r="T51" s="177">
        <v>96391</v>
      </c>
    </row>
  </sheetData>
  <mergeCells count="4">
    <mergeCell ref="F6:H6"/>
    <mergeCell ref="J6:L6"/>
    <mergeCell ref="N6:P6"/>
    <mergeCell ref="R6:T6"/>
  </mergeCells>
  <pageMargins left="0.75" right="0.75" top="0.43" bottom="0.36" header="0.5" footer="0.5"/>
  <pageSetup paperSize="8" scale="78" orientation="landscape" r:id="rId1"/>
  <headerFooter alignWithMargins="0">
    <oddFooter>&amp;L&amp;D; &amp;T&amp;R&amp;F;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Content</vt:lpstr>
      <vt:lpstr>Summary-Y Recalc 2018</vt:lpstr>
      <vt:lpstr>Incomestatements-Y Recalc 2018</vt:lpstr>
      <vt:lpstr>Balancesheets-Y Recalc 2018</vt:lpstr>
      <vt:lpstr>Cash_Flow-Y Recalc 2018</vt:lpstr>
      <vt:lpstr>Summary-Q Recalc 2018</vt:lpstr>
      <vt:lpstr>Quarterly_overview-Q Recalc 18</vt:lpstr>
      <vt:lpstr>Incomestatements-Q Recalc 2018</vt:lpstr>
      <vt:lpstr>Balancesheets-Q Recalc 2018</vt:lpstr>
      <vt:lpstr>Cash_Flow-Q Recalc 2018</vt:lpstr>
      <vt:lpstr>company</vt:lpstr>
      <vt:lpstr>'Incomestatements-Q Recalc 2018'!Print_Area</vt:lpstr>
      <vt:lpstr>'Incomestatements-Y Recalc 2018'!Print_Area</vt:lpstr>
      <vt:lpstr>'Quarterly_overview-Q Recalc 18'!Print_Area</vt:lpstr>
      <vt:lpstr>'Summary-Q Recalc 2018'!Print_Area</vt:lpstr>
      <vt:lpstr>'Summary-Y Recalc 2018'!Print_Area</vt:lpstr>
      <vt:lpstr>'Balancesheets-Q Recalc 2018'!Print_Titles</vt:lpstr>
      <vt:lpstr>'Balancesheets-Y Recalc 2018'!Print_Titles</vt:lpstr>
      <vt:lpstr>'Cash_Flow-Q Recalc 2018'!Print_Titles</vt:lpstr>
      <vt:lpstr>'Cash_Flow-Y Recalc 2018'!Print_Titles</vt:lpstr>
      <vt:lpstr>'Incomestatements-Q Recalc 2018'!Print_Titles</vt:lpstr>
      <vt:lpstr>'Incomestatements-Y Recalc 2018'!Print_Titles</vt:lpstr>
    </vt:vector>
  </TitlesOfParts>
  <Company>Alert Investor Relations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Anne-Liis</dc:creator>
  <cp:lastModifiedBy>Frans Benson</cp:lastModifiedBy>
  <cp:lastPrinted>2018-02-26T14:32:43Z</cp:lastPrinted>
  <dcterms:created xsi:type="dcterms:W3CDTF">2001-02-07T18:06:09Z</dcterms:created>
  <dcterms:modified xsi:type="dcterms:W3CDTF">2019-03-19T16:34:54Z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DNR6439316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https://icanet-dms.ica.ia-hc.net/cs/idcplg</vt:lpwstr>
  </property>
  <property fmtid="{D5CDD505-2E9C-101B-9397-08002B2CF9AE}" pid="5" name="DISdUser">
    <vt:lpwstr>h00aib</vt:lpwstr>
  </property>
  <property fmtid="{D5CDD505-2E9C-101B-9397-08002B2CF9AE}" pid="6" name="DISdID">
    <vt:lpwstr>7965730</vt:lpwstr>
  </property>
  <property fmtid="{D5CDD505-2E9C-101B-9397-08002B2CF9AE}" pid="7" name="DISidcName">
    <vt:lpwstr>UCM_PROD</vt:lpwstr>
  </property>
  <property fmtid="{D5CDD505-2E9C-101B-9397-08002B2CF9AE}" pid="8" name="DISTaskPaneUrl">
    <vt:lpwstr>https://icanet-dms.ica.ia-hc.net/cs/idcplg?IdcService=DESKTOP_DOC_INFO&amp;dDocName=DNR6439316&amp;dID=7965730&amp;ClientControlled=DocMan,taskpane&amp;coreContentOnly=1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Sensitivity">
    <vt:lpwstr>S3 (Intra-company)</vt:lpwstr>
  </property>
  <property fmtid="{D5CDD505-2E9C-101B-9397-08002B2CF9AE}" pid="12" name="MSIP_Label_57e687cc-f93a-416b-a813-dfd9fe80a0f5_Enabled">
    <vt:lpwstr>True</vt:lpwstr>
  </property>
  <property fmtid="{D5CDD505-2E9C-101B-9397-08002B2CF9AE}" pid="13" name="MSIP_Label_57e687cc-f93a-416b-a813-dfd9fe80a0f5_SiteId">
    <vt:lpwstr>ffeebe53-4714-40e9-81b1-cb5984a2ddfd</vt:lpwstr>
  </property>
  <property fmtid="{D5CDD505-2E9C-101B-9397-08002B2CF9AE}" pid="14" name="MSIP_Label_57e687cc-f93a-416b-a813-dfd9fe80a0f5_Owner">
    <vt:lpwstr>anne-liis.malmberg@investis.com</vt:lpwstr>
  </property>
  <property fmtid="{D5CDD505-2E9C-101B-9397-08002B2CF9AE}" pid="15" name="MSIP_Label_57e687cc-f93a-416b-a813-dfd9fe80a0f5_SetDate">
    <vt:lpwstr>2018-08-16T05:30:00.8440944Z</vt:lpwstr>
  </property>
  <property fmtid="{D5CDD505-2E9C-101B-9397-08002B2CF9AE}" pid="16" name="MSIP_Label_57e687cc-f93a-416b-a813-dfd9fe80a0f5_Name">
    <vt:lpwstr>Business</vt:lpwstr>
  </property>
  <property fmtid="{D5CDD505-2E9C-101B-9397-08002B2CF9AE}" pid="17" name="MSIP_Label_57e687cc-f93a-416b-a813-dfd9fe80a0f5_Application">
    <vt:lpwstr>Microsoft Azure Information Protection</vt:lpwstr>
  </property>
  <property fmtid="{D5CDD505-2E9C-101B-9397-08002B2CF9AE}" pid="18" name="MSIP_Label_57e687cc-f93a-416b-a813-dfd9fe80a0f5_Extended_MSFT_Method">
    <vt:lpwstr>Automatic</vt:lpwstr>
  </property>
  <property fmtid="{D5CDD505-2E9C-101B-9397-08002B2CF9AE}" pid="19" name="MSIP_Label_f0bc4404-d96b-4544-9544-a30b749faca9_Enabled">
    <vt:lpwstr>True</vt:lpwstr>
  </property>
  <property fmtid="{D5CDD505-2E9C-101B-9397-08002B2CF9AE}" pid="20" name="MSIP_Label_f0bc4404-d96b-4544-9544-a30b749faca9_SiteId">
    <vt:lpwstr>176bdcf0-2ce3-4610-962a-d59c1f5ce9f6</vt:lpwstr>
  </property>
  <property fmtid="{D5CDD505-2E9C-101B-9397-08002B2CF9AE}" pid="21" name="MSIP_Label_f0bc4404-d96b-4544-9544-a30b749faca9_Owner">
    <vt:lpwstr>anneli.a.eriksson@ica.se</vt:lpwstr>
  </property>
  <property fmtid="{D5CDD505-2E9C-101B-9397-08002B2CF9AE}" pid="22" name="MSIP_Label_f0bc4404-d96b-4544-9544-a30b749faca9_SetDate">
    <vt:lpwstr>2018-02-16T09:17:45.4957019+01:00</vt:lpwstr>
  </property>
  <property fmtid="{D5CDD505-2E9C-101B-9397-08002B2CF9AE}" pid="23" name="MSIP_Label_f0bc4404-d96b-4544-9544-a30b749faca9_Name">
    <vt:lpwstr>S3 (Intra-company)</vt:lpwstr>
  </property>
  <property fmtid="{D5CDD505-2E9C-101B-9397-08002B2CF9AE}" pid="24" name="MSIP_Label_f0bc4404-d96b-4544-9544-a30b749faca9_Application">
    <vt:lpwstr>Microsoft Azure Information Protection</vt:lpwstr>
  </property>
  <property fmtid="{D5CDD505-2E9C-101B-9397-08002B2CF9AE}" pid="25" name="MSIP_Label_f0bc4404-d96b-4544-9544-a30b749faca9_Extended_MSFT_Method">
    <vt:lpwstr>Automatic</vt:lpwstr>
  </property>
  <property fmtid="{D5CDD505-2E9C-101B-9397-08002B2CF9AE}" pid="26" name="Classification">
    <vt:lpwstr>Business S3 (Intra-company)</vt:lpwstr>
  </property>
</Properties>
</file>